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12 hetes Excel EN mentorklub\Files\"/>
    </mc:Choice>
  </mc:AlternateContent>
  <xr:revisionPtr revIDLastSave="0" documentId="13_ncr:1_{A2F90046-D8CD-475A-AB0B-FCD03154CC0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  <workbookView xWindow="11424" yWindow="0" windowWidth="11712" windowHeight="12336" xr2:uid="{B40CA7D4-14BB-43C9-84CA-604531A86591}"/>
  </bookViews>
  <sheets>
    <sheet name="data for VLOOKOUP" sheetId="16" r:id="rId1"/>
    <sheet name="VLOOKUP 1" sheetId="3" r:id="rId2"/>
    <sheet name="VLOOKUP 2 HW" sheetId="7" r:id="rId3"/>
    <sheet name="HLOOKUP" sheetId="4" r:id="rId4"/>
    <sheet name="MATCH 1" sheetId="5" r:id="rId5"/>
    <sheet name="INDEX &amp; MATCH" sheetId="6" r:id="rId6"/>
    <sheet name="INDEX MATCH HW" sheetId="15" r:id="rId7"/>
    <sheet name="City matrix" sheetId="10" r:id="rId8"/>
    <sheet name="Distance" sheetId="11" r:id="rId9"/>
    <sheet name="VLOOKUP HW" sheetId="13" r:id="rId10"/>
  </sheets>
  <externalReferences>
    <externalReference r:id="rId11"/>
  </externalReferences>
  <definedNames>
    <definedName name="anscount" hidden="1">1</definedName>
    <definedName name="limcount" hidden="1">1</definedName>
    <definedName name="nevek" localSheetId="0">'data for VLOOKOUP'!$G$2:$G$12</definedName>
    <definedName name="NEVEK">#REF!</definedName>
    <definedName name="sencount" hidden="1">1</definedName>
    <definedName name="varosok" localSheetId="0">#REF!</definedName>
    <definedName name="varosok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3" l="1"/>
  <c r="B6" i="3"/>
  <c r="B21" i="6"/>
  <c r="B20" i="6"/>
  <c r="C5" i="6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7" i="7"/>
  <c r="D7" i="7"/>
  <c r="E7" i="7"/>
  <c r="F7" i="7"/>
  <c r="B4" i="7"/>
  <c r="B5" i="7"/>
  <c r="B6" i="7"/>
  <c r="B7" i="7"/>
  <c r="B3" i="7"/>
  <c r="G3" i="5"/>
  <c r="G4" i="5"/>
  <c r="G5" i="5"/>
  <c r="G6" i="5"/>
  <c r="G2" i="5"/>
  <c r="C7" i="5"/>
  <c r="D7" i="5"/>
  <c r="E7" i="5"/>
  <c r="F7" i="5"/>
  <c r="B7" i="5"/>
  <c r="C15" i="3"/>
  <c r="C16" i="3"/>
  <c r="C17" i="3"/>
  <c r="C18" i="3"/>
  <c r="C19" i="3"/>
  <c r="E8" i="3"/>
  <c r="E7" i="3"/>
  <c r="E6" i="3"/>
  <c r="G7" i="15" l="1"/>
  <c r="G6" i="15"/>
  <c r="G5" i="15"/>
  <c r="G4" i="15"/>
  <c r="G3" i="15"/>
  <c r="G2" i="15"/>
  <c r="I1" i="5" l="1"/>
</calcChain>
</file>

<file path=xl/sharedStrings.xml><?xml version="1.0" encoding="utf-8"?>
<sst xmlns="http://schemas.openxmlformats.org/spreadsheetml/2006/main" count="493" uniqueCount="184">
  <si>
    <t>Lapát</t>
  </si>
  <si>
    <t>E-Mail</t>
  </si>
  <si>
    <t>Kökény József</t>
  </si>
  <si>
    <t>TV</t>
  </si>
  <si>
    <t>István</t>
  </si>
  <si>
    <t>Attila</t>
  </si>
  <si>
    <t>Demeter</t>
  </si>
  <si>
    <t>Anna</t>
  </si>
  <si>
    <t>Béla</t>
  </si>
  <si>
    <t>Cili</t>
  </si>
  <si>
    <t>Csaba</t>
  </si>
  <si>
    <t>ponttól</t>
  </si>
  <si>
    <t>x</t>
  </si>
  <si>
    <t>Dezső</t>
  </si>
  <si>
    <t>Dzsenifer</t>
  </si>
  <si>
    <t>Mángor Olga</t>
  </si>
  <si>
    <t>Meg Győző</t>
  </si>
  <si>
    <t>Daj Kálmán</t>
  </si>
  <si>
    <t>Zúz Mara</t>
  </si>
  <si>
    <t xml:space="preserve"> Budapest</t>
  </si>
  <si>
    <t xml:space="preserve"> Békéscsaba</t>
  </si>
  <si>
    <t xml:space="preserve"> Debrecen</t>
  </si>
  <si>
    <t xml:space="preserve"> Eger</t>
  </si>
  <si>
    <t xml:space="preserve"> Győr</t>
  </si>
  <si>
    <t xml:space="preserve"> Kaposvár</t>
  </si>
  <si>
    <t xml:space="preserve"> Kecskemét</t>
  </si>
  <si>
    <t xml:space="preserve"> Miskolc</t>
  </si>
  <si>
    <t xml:space="preserve"> Nyíregyháza</t>
  </si>
  <si>
    <t xml:space="preserve"> Pécs</t>
  </si>
  <si>
    <t xml:space="preserve"> Salgótarján</t>
  </si>
  <si>
    <t xml:space="preserve"> Szeged</t>
  </si>
  <si>
    <t xml:space="preserve"> Székesfehérvár</t>
  </si>
  <si>
    <t xml:space="preserve"> Szekszárd</t>
  </si>
  <si>
    <t xml:space="preserve"> Szolnok</t>
  </si>
  <si>
    <t xml:space="preserve"> Szombathely</t>
  </si>
  <si>
    <t xml:space="preserve"> Tatabánya</t>
  </si>
  <si>
    <t xml:space="preserve"> Veszprém</t>
  </si>
  <si>
    <t xml:space="preserve"> Zalaegerszeg</t>
  </si>
  <si>
    <t xml:space="preserve"> Ajka</t>
  </si>
  <si>
    <t xml:space="preserve"> Baja</t>
  </si>
  <si>
    <t xml:space="preserve"> Cegléd</t>
  </si>
  <si>
    <t xml:space="preserve"> Dunaújváros</t>
  </si>
  <si>
    <t xml:space="preserve"> Érd</t>
  </si>
  <si>
    <t xml:space="preserve"> Gödöllő</t>
  </si>
  <si>
    <t xml:space="preserve"> Gyöngyös</t>
  </si>
  <si>
    <t xml:space="preserve"> Gyula</t>
  </si>
  <si>
    <t xml:space="preserve"> Hajdúböszörmény</t>
  </si>
  <si>
    <t xml:space="preserve"> Hódmezővásárhely</t>
  </si>
  <si>
    <t xml:space="preserve"> Kazincbarcika</t>
  </si>
  <si>
    <t xml:space="preserve"> Kiskunfélegyháza</t>
  </si>
  <si>
    <t xml:space="preserve"> Kiskunhalas</t>
  </si>
  <si>
    <t xml:space="preserve"> Mosonmagyaróvár</t>
  </si>
  <si>
    <t xml:space="preserve"> Nagykanizsa</t>
  </si>
  <si>
    <t xml:space="preserve"> Orosháza</t>
  </si>
  <si>
    <t xml:space="preserve"> Ózd</t>
  </si>
  <si>
    <t xml:space="preserve"> Pápa</t>
  </si>
  <si>
    <t xml:space="preserve"> Sopron</t>
  </si>
  <si>
    <t xml:space="preserve"> Szentes</t>
  </si>
  <si>
    <t xml:space="preserve"> Vác</t>
  </si>
  <si>
    <t>http://www.psoft.hu</t>
  </si>
  <si>
    <t>Selected  ID</t>
  </si>
  <si>
    <t>Salary</t>
  </si>
  <si>
    <t>Experience</t>
  </si>
  <si>
    <t>Name</t>
  </si>
  <si>
    <t>Sales</t>
  </si>
  <si>
    <t>Comission</t>
  </si>
  <si>
    <t>Worker ID</t>
  </si>
  <si>
    <t xml:space="preserve">Kovács Pál  </t>
  </si>
  <si>
    <t>Kiss Katalin</t>
  </si>
  <si>
    <t xml:space="preserve">Kiss Katalin  </t>
  </si>
  <si>
    <t>Kovács Pál</t>
  </si>
  <si>
    <t xml:space="preserve">Nagy József  </t>
  </si>
  <si>
    <t>Dobos Kálmánné</t>
  </si>
  <si>
    <t xml:space="preserve">Molnár Veronika  </t>
  </si>
  <si>
    <t>Ivicz Anna</t>
  </si>
  <si>
    <t xml:space="preserve">Rigó Sarolta  </t>
  </si>
  <si>
    <t>Rigó Sarolta</t>
  </si>
  <si>
    <t xml:space="preserve">Tompos Gyuláné  </t>
  </si>
  <si>
    <t>Truppel Imréné</t>
  </si>
  <si>
    <t xml:space="preserve">Ivicz Anna  </t>
  </si>
  <si>
    <t>Andavölgyi Lajosné</t>
  </si>
  <si>
    <t xml:space="preserve">Truppel Imréné  </t>
  </si>
  <si>
    <t xml:space="preserve">Szalkai Tünde  </t>
  </si>
  <si>
    <t xml:space="preserve">Mihály Ibolya  </t>
  </si>
  <si>
    <t>Commission ranges</t>
  </si>
  <si>
    <t xml:space="preserve">Andavölgyi Lajosné  </t>
  </si>
  <si>
    <t xml:space="preserve">Mozsárné Babos Ilona  </t>
  </si>
  <si>
    <t xml:space="preserve">Dobos Kálmánné  </t>
  </si>
  <si>
    <t xml:space="preserve">Petrus Katalin  </t>
  </si>
  <si>
    <t xml:space="preserve">Vágó Zoltán  </t>
  </si>
  <si>
    <t xml:space="preserve">Horváth Alexandra  </t>
  </si>
  <si>
    <t xml:space="preserve">Madari Ilona  </t>
  </si>
  <si>
    <t xml:space="preserve">Bagó Zsuzsa  </t>
  </si>
  <si>
    <t xml:space="preserve">Antalné Volom Éva  </t>
  </si>
  <si>
    <t xml:space="preserve">Vörös R.  </t>
  </si>
  <si>
    <t xml:space="preserve">Füstös László  </t>
  </si>
  <si>
    <t xml:space="preserve">Lendvai Gáborné  </t>
  </si>
  <si>
    <t xml:space="preserve">Andráczy Lehelné  </t>
  </si>
  <si>
    <t xml:space="preserve">Tóth Tímea  </t>
  </si>
  <si>
    <t xml:space="preserve">Juhász Józsefné  </t>
  </si>
  <si>
    <t>Envelope</t>
  </si>
  <si>
    <t>Address</t>
  </si>
  <si>
    <t>Phone</t>
  </si>
  <si>
    <t>E-mail</t>
  </si>
  <si>
    <t>Quantity</t>
  </si>
  <si>
    <t>Limits</t>
  </si>
  <si>
    <t>Commision</t>
  </si>
  <si>
    <t>Birth date</t>
  </si>
  <si>
    <t>Birth place</t>
  </si>
  <si>
    <t>name</t>
  </si>
  <si>
    <t>grade</t>
  </si>
  <si>
    <t>points</t>
  </si>
  <si>
    <t>language</t>
  </si>
  <si>
    <t>exam time</t>
  </si>
  <si>
    <t>gift</t>
  </si>
  <si>
    <t>time</t>
  </si>
  <si>
    <t>diploma</t>
  </si>
  <si>
    <t>book</t>
  </si>
  <si>
    <t>voucher</t>
  </si>
  <si>
    <t>cup</t>
  </si>
  <si>
    <t>english</t>
  </si>
  <si>
    <t>german</t>
  </si>
  <si>
    <t>italian</t>
  </si>
  <si>
    <t>french</t>
  </si>
  <si>
    <t>Radio</t>
  </si>
  <si>
    <t>In which row the X is</t>
  </si>
  <si>
    <t>In which column the X is</t>
  </si>
  <si>
    <t>Value in the 2nd row and 4th column:</t>
  </si>
  <si>
    <t>row:</t>
  </si>
  <si>
    <t>column:</t>
  </si>
  <si>
    <t>value:</t>
  </si>
  <si>
    <t>Who sold the most:</t>
  </si>
  <si>
    <t>2nd round</t>
  </si>
  <si>
    <t>3rd round</t>
  </si>
  <si>
    <t>4th round</t>
  </si>
  <si>
    <t>Total</t>
  </si>
  <si>
    <t>1st round</t>
  </si>
  <si>
    <t>Who won the contest?</t>
  </si>
  <si>
    <t>Who won the 2nd round?</t>
  </si>
  <si>
    <t>How many points did get in the 1st round the person, who was the worst in total?</t>
  </si>
  <si>
    <t>Distance of cities (km)</t>
  </si>
  <si>
    <t>Create dropdown lists to the yellow cells and find the corresponding distance to the blue cell!</t>
  </si>
  <si>
    <t>Start</t>
  </si>
  <si>
    <t>Destination</t>
  </si>
  <si>
    <t>Distance</t>
  </si>
  <si>
    <t>Distance between 2 cities (one way)</t>
  </si>
  <si>
    <t>Distance along 3 cities (plus the route back to the initial city)</t>
  </si>
  <si>
    <t>Szombathely</t>
  </si>
  <si>
    <t>dora@gmail.com</t>
  </si>
  <si>
    <t>6589 Kemence, Béla út 65.</t>
  </si>
  <si>
    <t>Teo Dóra</t>
  </si>
  <si>
    <t>Sárvár</t>
  </si>
  <si>
    <t>bekre@hotmail.com</t>
  </si>
  <si>
    <t>8412 Göd, Erős sugárút 15.</t>
  </si>
  <si>
    <t>Bekre Pál</t>
  </si>
  <si>
    <t>tibor@gmailcom</t>
  </si>
  <si>
    <t>1025 Rétság, Váci út 98.</t>
  </si>
  <si>
    <t>Szüre Tibor</t>
  </si>
  <si>
    <t>Körmend</t>
  </si>
  <si>
    <t>elek@freemail.hu</t>
  </si>
  <si>
    <t>1185 Balassagyarmat, Kiss utca 98.</t>
  </si>
  <si>
    <t>Feles Elek</t>
  </si>
  <si>
    <t>emanci@hotmail.com</t>
  </si>
  <si>
    <t>6892 Szolnok, Lajos u. 13.</t>
  </si>
  <si>
    <t>Emanci Pál</t>
  </si>
  <si>
    <t>mara@gmail.com</t>
  </si>
  <si>
    <t>6082 Sopron, Bécsi út 56.</t>
  </si>
  <si>
    <t>kalmi@freemail.hu</t>
  </si>
  <si>
    <t>5088 Kecskemét, Sátor u. 4.</t>
  </si>
  <si>
    <t>Kőszeg</t>
  </si>
  <si>
    <t>gyozo@hotmail.com</t>
  </si>
  <si>
    <t>4025 Szeged, Alapos utca 2.</t>
  </si>
  <si>
    <t>olga@gmail.com</t>
  </si>
  <si>
    <t>1025 Budapest, Fő utca 8</t>
  </si>
  <si>
    <t>jozsef@gmail.com</t>
  </si>
  <si>
    <t>1024 Budapest, Istenhegyi út 3.</t>
  </si>
  <si>
    <t>bela@freemail.hu</t>
  </si>
  <si>
    <t>1035 Budapest, Lajos utca 34.</t>
  </si>
  <si>
    <t>Kiss Béla</t>
  </si>
  <si>
    <t>Birth Date</t>
  </si>
  <si>
    <t>Birth Place</t>
  </si>
  <si>
    <t>0-2499</t>
  </si>
  <si>
    <t>2500-4999</t>
  </si>
  <si>
    <t>5000-9999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</si>
</sst>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h:mm;@"/>
    <numFmt numFmtId="166" formatCode="hh:mm"/>
    <numFmt numFmtId="167" formatCode="_-* #,##0.00\ _F_t_-;\-* #,##0.00\ _F_t_-;_-* &quot;-&quot;??\ _F_t_-;_-@_-"/>
    <numFmt numFmtId="168" formatCode="#,##0_ ;\-#,##0\ "/>
    <numFmt numFmtId="169" formatCode="_-* #,##0\ [$HUF-40E]_-;\-* #,##0\ [$HUF-40E]_-;_-* &quot;-&quot;??\ [$HUF-40E]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color indexed="52"/>
      <name val="Tahoma"/>
      <family val="2"/>
      <charset val="238"/>
    </font>
    <font>
      <b/>
      <sz val="9"/>
      <color indexed="57"/>
      <name val="Tahoma"/>
      <family val="2"/>
      <charset val="238"/>
    </font>
    <font>
      <b/>
      <sz val="9"/>
      <color indexed="48"/>
      <name val="Tahoma"/>
      <family val="2"/>
      <charset val="238"/>
    </font>
    <font>
      <sz val="8"/>
      <color indexed="52"/>
      <name val="Tahoma"/>
      <family val="2"/>
      <charset val="238"/>
    </font>
    <font>
      <sz val="8"/>
      <name val="Tahoma"/>
      <family val="2"/>
      <charset val="238"/>
    </font>
    <font>
      <sz val="8"/>
      <color indexed="57"/>
      <name val="Tahoma"/>
      <family val="2"/>
      <charset val="238"/>
    </font>
    <font>
      <sz val="8"/>
      <color indexed="48"/>
      <name val="Tahoma"/>
      <family val="2"/>
      <charset val="238"/>
    </font>
    <font>
      <u/>
      <sz val="10"/>
      <color theme="10"/>
      <name val="Tahoma"/>
      <family val="2"/>
      <charset val="238"/>
    </font>
    <font>
      <sz val="9"/>
      <color indexed="23"/>
      <name val="Tahoma"/>
      <family val="2"/>
      <charset val="238"/>
    </font>
    <font>
      <sz val="14"/>
      <name val="Tahoma"/>
      <family val="2"/>
      <charset val="238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rgb="FFFF0000"/>
      <name val="Tahoma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23"/>
      </left>
      <right style="hair">
        <color indexed="2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14" fillId="0" borderId="0" applyNumberFormat="0" applyFill="0" applyBorder="0" applyAlignment="0" applyProtection="0"/>
    <xf numFmtId="0" fontId="17" fillId="0" borderId="0"/>
    <xf numFmtId="167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5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9" fontId="0" fillId="3" borderId="4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4" borderId="0" xfId="0" applyFill="1"/>
    <xf numFmtId="0" fontId="3" fillId="5" borderId="19" xfId="2" applyFill="1" applyBorder="1" applyAlignment="1">
      <alignment horizontal="center"/>
    </xf>
    <xf numFmtId="0" fontId="3" fillId="5" borderId="20" xfId="2" applyFill="1" applyBorder="1" applyAlignment="1">
      <alignment horizontal="center"/>
    </xf>
    <xf numFmtId="0" fontId="3" fillId="5" borderId="21" xfId="2" applyFill="1" applyBorder="1" applyAlignment="1">
      <alignment horizontal="center"/>
    </xf>
    <xf numFmtId="0" fontId="3" fillId="5" borderId="17" xfId="2" applyFill="1" applyBorder="1" applyAlignment="1">
      <alignment horizontal="center"/>
    </xf>
    <xf numFmtId="0" fontId="3" fillId="5" borderId="0" xfId="2" applyFill="1" applyAlignment="1">
      <alignment horizontal="center"/>
    </xf>
    <xf numFmtId="0" fontId="3" fillId="5" borderId="13" xfId="2" applyFill="1" applyBorder="1" applyAlignment="1">
      <alignment horizontal="center"/>
    </xf>
    <xf numFmtId="0" fontId="3" fillId="5" borderId="18" xfId="2" applyFill="1" applyBorder="1" applyAlignment="1">
      <alignment horizontal="center"/>
    </xf>
    <xf numFmtId="0" fontId="3" fillId="5" borderId="15" xfId="2" applyFill="1" applyBorder="1" applyAlignment="1">
      <alignment horizontal="center"/>
    </xf>
    <xf numFmtId="0" fontId="3" fillId="5" borderId="16" xfId="2" applyFill="1" applyBorder="1" applyAlignment="1">
      <alignment horizontal="center"/>
    </xf>
    <xf numFmtId="0" fontId="0" fillId="5" borderId="19" xfId="0" applyFill="1" applyBorder="1"/>
    <xf numFmtId="0" fontId="3" fillId="5" borderId="22" xfId="2" applyFill="1" applyBorder="1" applyAlignment="1">
      <alignment horizontal="center"/>
    </xf>
    <xf numFmtId="0" fontId="3" fillId="5" borderId="23" xfId="2" applyFill="1" applyBorder="1" applyAlignment="1">
      <alignment horizontal="center"/>
    </xf>
    <xf numFmtId="0" fontId="3" fillId="5" borderId="6" xfId="2" applyFill="1" applyBorder="1" applyAlignment="1">
      <alignment horizontal="center"/>
    </xf>
    <xf numFmtId="0" fontId="0" fillId="5" borderId="24" xfId="0" applyFill="1" applyBorder="1"/>
    <xf numFmtId="0" fontId="0" fillId="5" borderId="7" xfId="0" applyFill="1" applyBorder="1"/>
    <xf numFmtId="0" fontId="4" fillId="6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7" borderId="25" xfId="0" applyFill="1" applyBorder="1" applyAlignment="1">
      <alignment horizontal="center" vertical="center"/>
    </xf>
    <xf numFmtId="0" fontId="0" fillId="7" borderId="25" xfId="0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0" xfId="0" applyAlignment="1">
      <alignment horizontal="center" vertical="center"/>
    </xf>
    <xf numFmtId="0" fontId="4" fillId="6" borderId="25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6" borderId="25" xfId="0" applyFill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6" fillId="0" borderId="32" xfId="4" applyFont="1" applyBorder="1" applyAlignment="1">
      <alignment horizontal="center" vertical="center" wrapText="1"/>
    </xf>
    <xf numFmtId="0" fontId="7" fillId="0" borderId="33" xfId="4" applyFont="1" applyBorder="1" applyAlignment="1">
      <alignment horizontal="center" textRotation="90"/>
    </xf>
    <xf numFmtId="0" fontId="8" fillId="0" borderId="34" xfId="4" applyFont="1" applyBorder="1" applyAlignment="1">
      <alignment horizontal="center" textRotation="90"/>
    </xf>
    <xf numFmtId="0" fontId="8" fillId="0" borderId="35" xfId="4" applyFont="1" applyBorder="1" applyAlignment="1">
      <alignment horizontal="center" textRotation="90"/>
    </xf>
    <xf numFmtId="0" fontId="9" fillId="0" borderId="36" xfId="4" applyFont="1" applyBorder="1" applyAlignment="1">
      <alignment horizontal="center" textRotation="90"/>
    </xf>
    <xf numFmtId="0" fontId="9" fillId="0" borderId="34" xfId="4" applyFont="1" applyBorder="1" applyAlignment="1">
      <alignment horizontal="center" textRotation="90"/>
    </xf>
    <xf numFmtId="0" fontId="9" fillId="0" borderId="35" xfId="4" applyFont="1" applyBorder="1" applyAlignment="1">
      <alignment horizontal="center" textRotation="90"/>
    </xf>
    <xf numFmtId="0" fontId="6" fillId="0" borderId="0" xfId="4" applyFont="1" applyAlignment="1">
      <alignment horizontal="center" textRotation="90"/>
    </xf>
    <xf numFmtId="0" fontId="7" fillId="0" borderId="37" xfId="4" applyFont="1" applyBorder="1" applyAlignment="1">
      <alignment horizontal="left" vertical="center"/>
    </xf>
    <xf numFmtId="0" fontId="10" fillId="12" borderId="38" xfId="4" applyFont="1" applyFill="1" applyBorder="1" applyAlignment="1">
      <alignment horizontal="center" vertical="center"/>
    </xf>
    <xf numFmtId="0" fontId="10" fillId="0" borderId="39" xfId="4" applyFont="1" applyBorder="1" applyAlignment="1">
      <alignment horizontal="center" vertical="center"/>
    </xf>
    <xf numFmtId="0" fontId="10" fillId="0" borderId="40" xfId="4" applyFont="1" applyBorder="1" applyAlignment="1">
      <alignment horizontal="center" vertical="center"/>
    </xf>
    <xf numFmtId="0" fontId="10" fillId="0" borderId="41" xfId="4" applyFont="1" applyBorder="1" applyAlignment="1">
      <alignment horizontal="center" vertical="center"/>
    </xf>
    <xf numFmtId="0" fontId="10" fillId="0" borderId="42" xfId="4" applyFont="1" applyBorder="1" applyAlignment="1">
      <alignment horizontal="center" vertical="center"/>
    </xf>
    <xf numFmtId="0" fontId="10" fillId="0" borderId="43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8" fillId="0" borderId="44" xfId="4" applyFont="1" applyBorder="1" applyAlignment="1">
      <alignment horizontal="left" vertical="center"/>
    </xf>
    <xf numFmtId="0" fontId="12" fillId="0" borderId="45" xfId="4" applyFont="1" applyBorder="1" applyAlignment="1">
      <alignment horizontal="center" vertical="center"/>
    </xf>
    <xf numFmtId="0" fontId="12" fillId="12" borderId="46" xfId="4" applyFont="1" applyFill="1" applyBorder="1" applyAlignment="1">
      <alignment horizontal="center" vertical="center"/>
    </xf>
    <xf numFmtId="0" fontId="12" fillId="0" borderId="46" xfId="4" applyFont="1" applyBorder="1" applyAlignment="1">
      <alignment horizontal="center" vertical="center"/>
    </xf>
    <xf numFmtId="0" fontId="12" fillId="0" borderId="47" xfId="4" applyFont="1" applyBorder="1" applyAlignment="1">
      <alignment horizontal="center" vertical="center"/>
    </xf>
    <xf numFmtId="0" fontId="12" fillId="0" borderId="48" xfId="4" applyFont="1" applyBorder="1" applyAlignment="1">
      <alignment horizontal="center" vertical="center"/>
    </xf>
    <xf numFmtId="0" fontId="8" fillId="0" borderId="49" xfId="4" applyFont="1" applyBorder="1" applyAlignment="1">
      <alignment horizontal="left" vertical="center"/>
    </xf>
    <xf numFmtId="0" fontId="12" fillId="0" borderId="50" xfId="4" applyFont="1" applyBorder="1" applyAlignment="1">
      <alignment horizontal="center" vertical="center"/>
    </xf>
    <xf numFmtId="0" fontId="12" fillId="0" borderId="51" xfId="4" applyFont="1" applyBorder="1" applyAlignment="1">
      <alignment horizontal="center" vertical="center"/>
    </xf>
    <xf numFmtId="0" fontId="12" fillId="12" borderId="52" xfId="4" applyFont="1" applyFill="1" applyBorder="1" applyAlignment="1">
      <alignment horizontal="center" vertical="center"/>
    </xf>
    <xf numFmtId="0" fontId="9" fillId="0" borderId="37" xfId="4" applyFont="1" applyBorder="1" applyAlignment="1">
      <alignment horizontal="left" vertical="center"/>
    </xf>
    <xf numFmtId="0" fontId="13" fillId="0" borderId="41" xfId="4" applyFont="1" applyBorder="1" applyAlignment="1">
      <alignment horizontal="center" vertical="center"/>
    </xf>
    <xf numFmtId="0" fontId="13" fillId="0" borderId="42" xfId="4" applyFont="1" applyBorder="1" applyAlignment="1">
      <alignment horizontal="center" vertical="center"/>
    </xf>
    <xf numFmtId="0" fontId="13" fillId="12" borderId="46" xfId="4" applyFont="1" applyFill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9" fillId="0" borderId="44" xfId="4" applyFont="1" applyBorder="1" applyAlignment="1">
      <alignment horizontal="left" vertical="center"/>
    </xf>
    <xf numFmtId="0" fontId="13" fillId="0" borderId="48" xfId="4" applyFont="1" applyBorder="1" applyAlignment="1">
      <alignment horizontal="center" vertical="center"/>
    </xf>
    <xf numFmtId="0" fontId="9" fillId="0" borderId="49" xfId="4" applyFont="1" applyBorder="1" applyAlignment="1">
      <alignment horizontal="left" vertical="center"/>
    </xf>
    <xf numFmtId="0" fontId="13" fillId="0" borderId="53" xfId="4" applyFont="1" applyBorder="1" applyAlignment="1">
      <alignment horizontal="center" vertical="center"/>
    </xf>
    <xf numFmtId="0" fontId="13" fillId="0" borderId="51" xfId="4" applyFont="1" applyBorder="1" applyAlignment="1">
      <alignment horizontal="center" vertical="center"/>
    </xf>
    <xf numFmtId="0" fontId="13" fillId="12" borderId="52" xfId="4" applyFont="1" applyFill="1" applyBorder="1" applyAlignment="1">
      <alignment horizontal="center" vertical="center"/>
    </xf>
    <xf numFmtId="0" fontId="6" fillId="0" borderId="0" xfId="4" applyFont="1" applyAlignment="1">
      <alignment horizontal="left" vertical="center"/>
    </xf>
    <xf numFmtId="0" fontId="5" fillId="0" borderId="0" xfId="4" applyAlignment="1">
      <alignment vertical="top"/>
    </xf>
    <xf numFmtId="0" fontId="5" fillId="0" borderId="46" xfId="4" applyBorder="1"/>
    <xf numFmtId="0" fontId="5" fillId="0" borderId="0" xfId="4"/>
    <xf numFmtId="0" fontId="5" fillId="0" borderId="55" xfId="4" applyBorder="1"/>
    <xf numFmtId="0" fontId="11" fillId="10" borderId="0" xfId="4" applyFont="1" applyFill="1" applyAlignment="1">
      <alignment horizontal="left" vertical="center"/>
    </xf>
    <xf numFmtId="0" fontId="11" fillId="4" borderId="0" xfId="4" applyFont="1" applyFill="1" applyAlignment="1">
      <alignment horizontal="center" vertical="center"/>
    </xf>
    <xf numFmtId="0" fontId="11" fillId="13" borderId="0" xfId="4" applyFont="1" applyFill="1" applyAlignment="1">
      <alignment horizontal="left" vertical="center"/>
    </xf>
    <xf numFmtId="0" fontId="18" fillId="14" borderId="0" xfId="6" applyFont="1" applyFill="1" applyAlignment="1">
      <alignment horizontal="center"/>
    </xf>
    <xf numFmtId="0" fontId="17" fillId="0" borderId="0" xfId="6"/>
    <xf numFmtId="0" fontId="17" fillId="4" borderId="0" xfId="6" applyFill="1"/>
    <xf numFmtId="0" fontId="17" fillId="15" borderId="0" xfId="6" applyFill="1"/>
    <xf numFmtId="0" fontId="17" fillId="8" borderId="56" xfId="6" applyFill="1" applyBorder="1" applyAlignment="1">
      <alignment horizontal="center" vertical="center"/>
    </xf>
    <xf numFmtId="0" fontId="17" fillId="11" borderId="0" xfId="6" applyFill="1" applyAlignment="1">
      <alignment horizontal="center" vertical="center"/>
    </xf>
    <xf numFmtId="0" fontId="17" fillId="11" borderId="0" xfId="6" applyFill="1"/>
    <xf numFmtId="0" fontId="3" fillId="0" borderId="0" xfId="2" applyAlignment="1">
      <alignment horizontal="center"/>
    </xf>
    <xf numFmtId="0" fontId="17" fillId="16" borderId="56" xfId="6" applyFill="1" applyBorder="1"/>
    <xf numFmtId="168" fontId="19" fillId="16" borderId="56" xfId="7" applyNumberFormat="1" applyFont="1" applyFill="1" applyBorder="1"/>
    <xf numFmtId="0" fontId="17" fillId="17" borderId="0" xfId="6" applyFill="1"/>
    <xf numFmtId="0" fontId="3" fillId="0" borderId="0" xfId="2"/>
    <xf numFmtId="169" fontId="3" fillId="0" borderId="0" xfId="2" applyNumberFormat="1"/>
    <xf numFmtId="168" fontId="19" fillId="0" borderId="0" xfId="7" applyNumberFormat="1" applyFont="1"/>
    <xf numFmtId="0" fontId="17" fillId="0" borderId="56" xfId="6" applyBorder="1" applyAlignment="1">
      <alignment horizontal="center"/>
    </xf>
    <xf numFmtId="164" fontId="17" fillId="0" borderId="56" xfId="6" applyNumberFormat="1" applyBorder="1" applyAlignment="1">
      <alignment horizontal="center"/>
    </xf>
    <xf numFmtId="168" fontId="19" fillId="0" borderId="56" xfId="7" applyNumberFormat="1" applyFont="1" applyBorder="1" applyAlignment="1">
      <alignment horizontal="center"/>
    </xf>
    <xf numFmtId="9" fontId="19" fillId="0" borderId="56" xfId="8" applyFont="1" applyBorder="1" applyAlignment="1">
      <alignment horizontal="center"/>
    </xf>
    <xf numFmtId="0" fontId="0" fillId="3" borderId="25" xfId="0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20" fillId="4" borderId="46" xfId="4" applyFont="1" applyFill="1" applyBorder="1" applyAlignment="1">
      <alignment horizontal="center" vertical="center"/>
    </xf>
    <xf numFmtId="0" fontId="12" fillId="4" borderId="46" xfId="4" applyFont="1" applyFill="1" applyBorder="1" applyAlignment="1">
      <alignment horizontal="center" vertical="center"/>
    </xf>
    <xf numFmtId="0" fontId="11" fillId="19" borderId="0" xfId="4" applyFont="1" applyFill="1" applyAlignment="1">
      <alignment horizontal="center" vertical="center"/>
    </xf>
    <xf numFmtId="0" fontId="0" fillId="11" borderId="0" xfId="0" applyFill="1"/>
    <xf numFmtId="164" fontId="0" fillId="4" borderId="0" xfId="1" applyNumberFormat="1" applyFont="1" applyFill="1" applyAlignment="1">
      <alignment horizontal="center"/>
    </xf>
    <xf numFmtId="0" fontId="0" fillId="20" borderId="25" xfId="0" applyFill="1" applyBorder="1" applyAlignment="1">
      <alignment horizontal="center" vertical="center"/>
    </xf>
    <xf numFmtId="166" fontId="0" fillId="20" borderId="25" xfId="0" applyNumberFormat="1" applyFill="1" applyBorder="1" applyAlignment="1">
      <alignment horizontal="center" vertical="center"/>
    </xf>
    <xf numFmtId="165" fontId="0" fillId="19" borderId="25" xfId="0" applyNumberFormat="1" applyFill="1" applyBorder="1" applyAlignment="1">
      <alignment horizontal="center" vertical="center"/>
    </xf>
    <xf numFmtId="0" fontId="0" fillId="10" borderId="25" xfId="0" applyFill="1" applyBorder="1" applyAlignment="1">
      <alignment vertical="center"/>
    </xf>
    <xf numFmtId="0" fontId="0" fillId="21" borderId="25" xfId="0" applyFill="1" applyBorder="1" applyAlignment="1">
      <alignment horizontal="center" vertical="center"/>
    </xf>
    <xf numFmtId="14" fontId="0" fillId="0" borderId="0" xfId="0" applyNumberFormat="1"/>
    <xf numFmtId="0" fontId="4" fillId="19" borderId="25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0" fillId="10" borderId="29" xfId="0" applyFill="1" applyBorder="1" applyAlignment="1">
      <alignment horizontal="center" vertical="center"/>
    </xf>
    <xf numFmtId="0" fontId="0" fillId="19" borderId="25" xfId="0" applyFill="1" applyBorder="1" applyAlignment="1">
      <alignment vertical="center"/>
    </xf>
    <xf numFmtId="3" fontId="0" fillId="3" borderId="3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0" fontId="4" fillId="6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" fillId="6" borderId="25" xfId="0" applyFont="1" applyFill="1" applyBorder="1" applyAlignment="1">
      <alignment horizontal="left" vertical="center"/>
    </xf>
    <xf numFmtId="0" fontId="4" fillId="18" borderId="25" xfId="0" applyFont="1" applyFill="1" applyBorder="1" applyAlignment="1">
      <alignment horizontal="left" vertical="center"/>
    </xf>
    <xf numFmtId="0" fontId="4" fillId="18" borderId="25" xfId="0" applyFont="1" applyFill="1" applyBorder="1" applyAlignment="1">
      <alignment horizontal="left" vertical="center" wrapText="1"/>
    </xf>
    <xf numFmtId="0" fontId="14" fillId="0" borderId="54" xfId="5" applyFill="1" applyBorder="1" applyAlignment="1">
      <alignment horizontal="right" vertical="center"/>
    </xf>
    <xf numFmtId="0" fontId="15" fillId="0" borderId="54" xfId="4" applyFont="1" applyBorder="1" applyAlignment="1">
      <alignment horizontal="right" vertical="center"/>
    </xf>
    <xf numFmtId="0" fontId="6" fillId="0" borderId="0" xfId="4" applyFont="1" applyAlignment="1">
      <alignment horizontal="center" wrapText="1"/>
    </xf>
    <xf numFmtId="0" fontId="16" fillId="0" borderId="0" xfId="4" applyFont="1" applyAlignment="1">
      <alignment horizontal="center" vertical="top" wrapText="1"/>
    </xf>
    <xf numFmtId="0" fontId="16" fillId="0" borderId="0" xfId="4" applyFont="1" applyAlignment="1">
      <alignment horizontal="center" vertical="top"/>
    </xf>
    <xf numFmtId="0" fontId="17" fillId="9" borderId="57" xfId="6" applyFill="1" applyBorder="1" applyAlignment="1">
      <alignment horizontal="center"/>
    </xf>
    <xf numFmtId="0" fontId="17" fillId="9" borderId="58" xfId="6" applyFill="1" applyBorder="1" applyAlignment="1">
      <alignment horizontal="center"/>
    </xf>
    <xf numFmtId="0" fontId="0" fillId="22" borderId="0" xfId="0" applyFill="1" applyAlignment="1">
      <alignment horizontal="left"/>
    </xf>
    <xf numFmtId="14" fontId="0" fillId="0" borderId="0" xfId="0" applyNumberFormat="1" applyAlignment="1">
      <alignment horizontal="center"/>
    </xf>
    <xf numFmtId="0" fontId="0" fillId="0" borderId="0" xfId="0" applyNumberFormat="1"/>
    <xf numFmtId="0" fontId="0" fillId="11" borderId="0" xfId="0" applyFill="1" applyAlignment="1">
      <alignment horizontal="center"/>
    </xf>
    <xf numFmtId="0" fontId="0" fillId="10" borderId="0" xfId="0" applyFill="1"/>
    <xf numFmtId="0" fontId="0" fillId="23" borderId="0" xfId="0" applyFill="1" applyAlignment="1">
      <alignment vertical="center"/>
    </xf>
    <xf numFmtId="0" fontId="0" fillId="23" borderId="0" xfId="0" applyFill="1" applyAlignment="1">
      <alignment horizontal="center"/>
    </xf>
    <xf numFmtId="0" fontId="0" fillId="8" borderId="12" xfId="0" applyFill="1" applyBorder="1"/>
  </cellXfs>
  <cellStyles count="9">
    <cellStyle name="Comma 2" xfId="7" xr:uid="{9786D61C-8B02-4C20-8F30-6675C1A659DB}"/>
    <cellStyle name="Hyperlink 2" xfId="5" xr:uid="{8FDEF20B-2716-4615-B8F7-7F4859B73AD8}"/>
    <cellStyle name="Normal" xfId="0" builtinId="0"/>
    <cellStyle name="Normal 2" xfId="4" xr:uid="{79A53131-3FDC-491A-8070-21F330BDE754}"/>
    <cellStyle name="Normál 2" xfId="3" xr:uid="{00000000-0005-0000-0000-000001000000}"/>
    <cellStyle name="Normal 3" xfId="6" xr:uid="{9B8F28F1-C71A-428D-8071-A26C9E47B8A8}"/>
    <cellStyle name="Normál 3 3" xfId="2" xr:uid="{00000000-0005-0000-0000-000002000000}"/>
    <cellStyle name="Percent" xfId="1" builtinId="5"/>
    <cellStyle name="Percent 2" xfId="8" xr:uid="{E476CF47-DAC4-4C1A-9C5F-3309A5D069AF}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tanitas\Training360\Excel%202024\MINTAK\English\10_search.xlsx" TargetMode="External"/><Relationship Id="rId1" Type="http://schemas.openxmlformats.org/officeDocument/2006/relationships/externalLinkPath" Target="file:///G:\My%20Drive\tanitas\Training360\Excel%202024\MINTAK\English\10_sear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LOOKUP 1"/>
      <sheetName val="VLOOKUP 2"/>
      <sheetName val="HLOOKUP"/>
      <sheetName val="MATCH 1"/>
      <sheetName val="INDEX &amp; MATCH"/>
      <sheetName val="CHOOSE"/>
      <sheetName val="INDIRECT"/>
      <sheetName val="City matrix"/>
      <sheetName val="Distance"/>
      <sheetName val="VLOOKUP 32"/>
      <sheetName val="VLOOKUP for Comparis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psoft.hu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A068E-5336-4326-9CFC-8C8331FBD4D3}">
  <sheetPr codeName="Sheet3"/>
  <dimension ref="B1:L19"/>
  <sheetViews>
    <sheetView zoomScale="114" workbookViewId="0">
      <selection sqref="A1:A12"/>
    </sheetView>
    <sheetView tabSelected="1" topLeftCell="C1" workbookViewId="1">
      <selection activeCell="G1" sqref="G1:G12"/>
    </sheetView>
  </sheetViews>
  <sheetFormatPr defaultRowHeight="14.4" x14ac:dyDescent="0.3"/>
  <cols>
    <col min="1" max="1" width="20.88671875" bestFit="1" customWidth="1"/>
    <col min="2" max="2" width="31" bestFit="1" customWidth="1"/>
    <col min="3" max="3" width="10" bestFit="1" customWidth="1"/>
    <col min="4" max="4" width="22.6640625" bestFit="1" customWidth="1"/>
    <col min="5" max="5" width="17.33203125" customWidth="1"/>
    <col min="6" max="6" width="14" style="4" customWidth="1"/>
    <col min="8" max="8" width="12.5546875" bestFit="1" customWidth="1"/>
    <col min="9" max="9" width="10.109375" bestFit="1" customWidth="1"/>
    <col min="12" max="12" width="10.33203125" bestFit="1" customWidth="1"/>
  </cols>
  <sheetData>
    <row r="1" spans="2:12" x14ac:dyDescent="0.3">
      <c r="B1" s="5" t="s">
        <v>101</v>
      </c>
      <c r="C1" s="5" t="s">
        <v>102</v>
      </c>
      <c r="D1" s="5" t="s">
        <v>1</v>
      </c>
      <c r="E1" s="5" t="s">
        <v>180</v>
      </c>
      <c r="F1" s="6" t="s">
        <v>179</v>
      </c>
      <c r="G1" s="5" t="s">
        <v>63</v>
      </c>
    </row>
    <row r="2" spans="2:12" x14ac:dyDescent="0.3">
      <c r="B2" t="s">
        <v>177</v>
      </c>
      <c r="C2">
        <v>203560364</v>
      </c>
      <c r="D2" t="s">
        <v>176</v>
      </c>
      <c r="E2" t="s">
        <v>147</v>
      </c>
      <c r="F2" s="147">
        <v>29352</v>
      </c>
      <c r="G2" t="s">
        <v>178</v>
      </c>
    </row>
    <row r="3" spans="2:12" x14ac:dyDescent="0.3">
      <c r="B3" t="s">
        <v>175</v>
      </c>
      <c r="C3">
        <v>304589612</v>
      </c>
      <c r="D3" t="s">
        <v>174</v>
      </c>
      <c r="E3" t="s">
        <v>169</v>
      </c>
      <c r="F3" s="147">
        <v>29460</v>
      </c>
      <c r="G3" t="s">
        <v>2</v>
      </c>
    </row>
    <row r="4" spans="2:12" x14ac:dyDescent="0.3">
      <c r="B4" t="s">
        <v>173</v>
      </c>
      <c r="C4">
        <v>201236512</v>
      </c>
      <c r="D4" t="s">
        <v>172</v>
      </c>
      <c r="E4" t="s">
        <v>151</v>
      </c>
      <c r="F4" s="147">
        <v>29122</v>
      </c>
      <c r="G4" t="s">
        <v>15</v>
      </c>
    </row>
    <row r="5" spans="2:12" x14ac:dyDescent="0.3">
      <c r="B5" t="s">
        <v>171</v>
      </c>
      <c r="C5">
        <v>309581452</v>
      </c>
      <c r="D5" t="s">
        <v>170</v>
      </c>
      <c r="E5" t="s">
        <v>169</v>
      </c>
      <c r="F5" s="147">
        <v>29362</v>
      </c>
      <c r="G5" t="s">
        <v>16</v>
      </c>
    </row>
    <row r="6" spans="2:12" x14ac:dyDescent="0.3">
      <c r="B6" t="s">
        <v>168</v>
      </c>
      <c r="C6">
        <v>705489652</v>
      </c>
      <c r="D6" t="s">
        <v>167</v>
      </c>
      <c r="E6" t="s">
        <v>158</v>
      </c>
      <c r="F6" s="147">
        <v>29297</v>
      </c>
      <c r="G6" t="s">
        <v>17</v>
      </c>
    </row>
    <row r="7" spans="2:12" x14ac:dyDescent="0.3">
      <c r="B7" t="s">
        <v>166</v>
      </c>
      <c r="C7">
        <v>704895632</v>
      </c>
      <c r="D7" t="s">
        <v>165</v>
      </c>
      <c r="E7" t="s">
        <v>147</v>
      </c>
      <c r="F7" s="147">
        <v>28956</v>
      </c>
      <c r="G7" t="s">
        <v>18</v>
      </c>
    </row>
    <row r="8" spans="2:12" x14ac:dyDescent="0.3">
      <c r="B8" t="s">
        <v>163</v>
      </c>
      <c r="C8">
        <v>201589548</v>
      </c>
      <c r="D8" t="s">
        <v>162</v>
      </c>
      <c r="E8" t="s">
        <v>147</v>
      </c>
      <c r="F8" s="147">
        <v>29321</v>
      </c>
      <c r="G8" t="s">
        <v>164</v>
      </c>
    </row>
    <row r="9" spans="2:12" x14ac:dyDescent="0.3">
      <c r="B9" t="s">
        <v>160</v>
      </c>
      <c r="C9">
        <v>302615847</v>
      </c>
      <c r="D9" t="s">
        <v>159</v>
      </c>
      <c r="E9" t="s">
        <v>158</v>
      </c>
      <c r="F9" s="147">
        <v>29176</v>
      </c>
      <c r="G9" t="s">
        <v>161</v>
      </c>
    </row>
    <row r="10" spans="2:12" x14ac:dyDescent="0.3">
      <c r="B10" t="s">
        <v>156</v>
      </c>
      <c r="C10">
        <v>209555558</v>
      </c>
      <c r="D10" t="s">
        <v>155</v>
      </c>
      <c r="E10" t="s">
        <v>151</v>
      </c>
      <c r="F10" s="147">
        <v>29283</v>
      </c>
      <c r="G10" t="s">
        <v>157</v>
      </c>
    </row>
    <row r="11" spans="2:12" x14ac:dyDescent="0.3">
      <c r="B11" t="s">
        <v>153</v>
      </c>
      <c r="C11">
        <v>301588888</v>
      </c>
      <c r="D11" t="s">
        <v>152</v>
      </c>
      <c r="E11" t="s">
        <v>151</v>
      </c>
      <c r="F11" s="147">
        <v>29156</v>
      </c>
      <c r="G11" t="s">
        <v>154</v>
      </c>
      <c r="L11" s="146"/>
    </row>
    <row r="12" spans="2:12" x14ac:dyDescent="0.3">
      <c r="B12" t="s">
        <v>149</v>
      </c>
      <c r="C12">
        <v>209854788</v>
      </c>
      <c r="D12" t="s">
        <v>148</v>
      </c>
      <c r="E12" t="s">
        <v>147</v>
      </c>
      <c r="F12" s="147">
        <v>29677</v>
      </c>
      <c r="G12" t="s">
        <v>150</v>
      </c>
      <c r="L12" s="146"/>
    </row>
    <row r="13" spans="2:12" x14ac:dyDescent="0.3">
      <c r="L13" s="146"/>
    </row>
    <row r="14" spans="2:12" x14ac:dyDescent="0.3">
      <c r="L14" s="146"/>
    </row>
    <row r="17" customFormat="1" x14ac:dyDescent="0.3"/>
    <row r="18" customFormat="1" x14ac:dyDescent="0.3"/>
    <row r="19" customFormat="1" x14ac:dyDescent="0.3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ABE7-670A-4672-B1D2-445171ADF7FC}">
  <sheetPr codeName="Sheet12">
    <tabColor rgb="FFFFFF00"/>
  </sheetPr>
  <dimension ref="A1:J46"/>
  <sheetViews>
    <sheetView topLeftCell="A7" workbookViewId="0"/>
    <sheetView workbookViewId="1"/>
  </sheetViews>
  <sheetFormatPr defaultColWidth="8.88671875" defaultRowHeight="14.4" x14ac:dyDescent="0.3"/>
  <cols>
    <col min="1" max="1" width="20.33203125" style="91" customWidth="1"/>
    <col min="2" max="2" width="16" style="91" customWidth="1"/>
    <col min="3" max="3" width="19.88671875" style="91" bestFit="1" customWidth="1"/>
    <col min="4" max="4" width="16.33203125" style="91" customWidth="1"/>
    <col min="5" max="5" width="23" style="91" customWidth="1"/>
    <col min="6" max="6" width="21.5546875" style="91" customWidth="1"/>
    <col min="7" max="7" width="8.88671875" style="91"/>
    <col min="8" max="8" width="20.44140625" style="91" bestFit="1" customWidth="1"/>
    <col min="9" max="9" width="8.88671875" style="91"/>
    <col min="10" max="10" width="10.109375" style="91" bestFit="1" customWidth="1"/>
    <col min="11" max="16384" width="8.88671875" style="91"/>
  </cols>
  <sheetData>
    <row r="1" spans="1:10" x14ac:dyDescent="0.3">
      <c r="A1" s="90" t="s">
        <v>60</v>
      </c>
      <c r="B1" s="90" t="s">
        <v>61</v>
      </c>
      <c r="C1" s="90" t="s">
        <v>62</v>
      </c>
    </row>
    <row r="2" spans="1:10" x14ac:dyDescent="0.3">
      <c r="A2" s="92">
        <v>29099936</v>
      </c>
      <c r="B2" s="93"/>
      <c r="C2" s="93"/>
    </row>
    <row r="3" spans="1:10" x14ac:dyDescent="0.3">
      <c r="E3" s="94" t="s">
        <v>63</v>
      </c>
      <c r="F3" s="94" t="s">
        <v>64</v>
      </c>
      <c r="H3" s="95" t="s">
        <v>63</v>
      </c>
      <c r="I3" s="95" t="s">
        <v>64</v>
      </c>
      <c r="J3" s="96" t="s">
        <v>65</v>
      </c>
    </row>
    <row r="4" spans="1:10" x14ac:dyDescent="0.3">
      <c r="A4" s="97" t="s">
        <v>66</v>
      </c>
      <c r="B4" s="97" t="s">
        <v>61</v>
      </c>
      <c r="C4" s="97" t="s">
        <v>62</v>
      </c>
      <c r="E4" s="98" t="s">
        <v>67</v>
      </c>
      <c r="F4" s="99">
        <v>1207424</v>
      </c>
      <c r="H4" s="92" t="s">
        <v>68</v>
      </c>
      <c r="I4" s="93"/>
      <c r="J4" s="100"/>
    </row>
    <row r="5" spans="1:10" x14ac:dyDescent="0.3">
      <c r="A5" s="101">
        <v>45856827</v>
      </c>
      <c r="B5" s="102">
        <v>188272</v>
      </c>
      <c r="C5" s="101">
        <v>30</v>
      </c>
      <c r="E5" s="98" t="s">
        <v>69</v>
      </c>
      <c r="F5" s="99">
        <v>1279883</v>
      </c>
      <c r="H5" s="92" t="s">
        <v>70</v>
      </c>
      <c r="I5" s="93"/>
      <c r="J5" s="100"/>
    </row>
    <row r="6" spans="1:10" x14ac:dyDescent="0.3">
      <c r="A6" s="101">
        <v>29099936</v>
      </c>
      <c r="B6" s="102">
        <v>55663</v>
      </c>
      <c r="C6" s="101">
        <v>31</v>
      </c>
      <c r="E6" s="98" t="s">
        <v>71</v>
      </c>
      <c r="F6" s="99">
        <v>317796</v>
      </c>
      <c r="H6" s="92" t="s">
        <v>72</v>
      </c>
      <c r="I6" s="93"/>
      <c r="J6" s="100"/>
    </row>
    <row r="7" spans="1:10" x14ac:dyDescent="0.3">
      <c r="A7" s="101">
        <v>4639128</v>
      </c>
      <c r="B7" s="102">
        <v>50895</v>
      </c>
      <c r="C7" s="101">
        <v>29</v>
      </c>
      <c r="E7" s="98" t="s">
        <v>73</v>
      </c>
      <c r="F7" s="99">
        <v>195404</v>
      </c>
      <c r="H7" s="92" t="s">
        <v>74</v>
      </c>
      <c r="I7" s="93"/>
      <c r="J7" s="100"/>
    </row>
    <row r="8" spans="1:10" x14ac:dyDescent="0.3">
      <c r="A8" s="101">
        <v>72647981</v>
      </c>
      <c r="B8" s="102">
        <v>171541</v>
      </c>
      <c r="C8" s="101">
        <v>34</v>
      </c>
      <c r="E8" s="98" t="s">
        <v>75</v>
      </c>
      <c r="F8" s="99">
        <v>886178</v>
      </c>
      <c r="H8" s="92" t="s">
        <v>76</v>
      </c>
      <c r="I8" s="93"/>
      <c r="J8" s="100"/>
    </row>
    <row r="9" spans="1:10" x14ac:dyDescent="0.3">
      <c r="A9" s="101">
        <v>94270333</v>
      </c>
      <c r="B9" s="102">
        <v>178939</v>
      </c>
      <c r="C9" s="101">
        <v>10</v>
      </c>
      <c r="E9" s="98" t="s">
        <v>77</v>
      </c>
      <c r="F9" s="99">
        <v>380561</v>
      </c>
      <c r="H9" s="92" t="s">
        <v>78</v>
      </c>
      <c r="I9" s="93"/>
      <c r="J9" s="100"/>
    </row>
    <row r="10" spans="1:10" x14ac:dyDescent="0.3">
      <c r="A10" s="101">
        <v>49505709</v>
      </c>
      <c r="B10" s="102">
        <v>85323</v>
      </c>
      <c r="C10" s="101">
        <v>15</v>
      </c>
      <c r="E10" s="98" t="s">
        <v>79</v>
      </c>
      <c r="F10" s="99">
        <v>1127240</v>
      </c>
      <c r="H10" s="92" t="s">
        <v>80</v>
      </c>
      <c r="I10" s="93"/>
      <c r="J10" s="100"/>
    </row>
    <row r="11" spans="1:10" x14ac:dyDescent="0.3">
      <c r="A11" s="101">
        <v>11741046</v>
      </c>
      <c r="B11" s="102">
        <v>190165</v>
      </c>
      <c r="C11" s="101">
        <v>11</v>
      </c>
      <c r="E11" s="98" t="s">
        <v>81</v>
      </c>
      <c r="F11" s="99">
        <v>824614</v>
      </c>
      <c r="I11" s="103"/>
    </row>
    <row r="12" spans="1:10" x14ac:dyDescent="0.3">
      <c r="A12" s="101">
        <v>21281615</v>
      </c>
      <c r="B12" s="102">
        <v>88839</v>
      </c>
      <c r="C12" s="101">
        <v>15</v>
      </c>
      <c r="E12" s="98" t="s">
        <v>82</v>
      </c>
      <c r="F12" s="99">
        <v>725686</v>
      </c>
      <c r="I12" s="103"/>
    </row>
    <row r="13" spans="1:10" x14ac:dyDescent="0.3">
      <c r="A13" s="101">
        <v>20143706</v>
      </c>
      <c r="B13" s="102">
        <v>69328</v>
      </c>
      <c r="C13" s="101">
        <v>39</v>
      </c>
      <c r="E13" s="98" t="s">
        <v>83</v>
      </c>
      <c r="F13" s="99">
        <v>491544</v>
      </c>
      <c r="H13" s="144" t="s">
        <v>84</v>
      </c>
      <c r="I13" s="145"/>
    </row>
    <row r="14" spans="1:10" x14ac:dyDescent="0.3">
      <c r="A14" s="101">
        <v>44631675</v>
      </c>
      <c r="B14" s="102">
        <v>150854</v>
      </c>
      <c r="C14" s="101">
        <v>10</v>
      </c>
      <c r="E14" s="98" t="s">
        <v>85</v>
      </c>
      <c r="F14" s="99">
        <v>746905</v>
      </c>
      <c r="H14" s="104">
        <v>0</v>
      </c>
      <c r="I14" s="105">
        <v>5.0000000000000001E-3</v>
      </c>
    </row>
    <row r="15" spans="1:10" x14ac:dyDescent="0.3">
      <c r="A15" s="101">
        <v>43380927</v>
      </c>
      <c r="B15" s="102">
        <v>120902</v>
      </c>
      <c r="C15" s="101">
        <v>24</v>
      </c>
      <c r="E15" s="98" t="s">
        <v>86</v>
      </c>
      <c r="F15" s="99">
        <v>260741</v>
      </c>
      <c r="H15" s="106">
        <v>200000</v>
      </c>
      <c r="I15" s="107">
        <v>0.01</v>
      </c>
    </row>
    <row r="16" spans="1:10" x14ac:dyDescent="0.3">
      <c r="A16" s="101">
        <v>59654577</v>
      </c>
      <c r="B16" s="102">
        <v>114149</v>
      </c>
      <c r="C16" s="101">
        <v>4</v>
      </c>
      <c r="E16" s="98" t="s">
        <v>87</v>
      </c>
      <c r="F16" s="99">
        <v>1188308</v>
      </c>
      <c r="H16" s="106">
        <v>400000</v>
      </c>
      <c r="I16" s="107">
        <v>0.02</v>
      </c>
    </row>
    <row r="17" spans="1:9" x14ac:dyDescent="0.3">
      <c r="A17" s="101">
        <v>84765908</v>
      </c>
      <c r="B17" s="102">
        <v>90555</v>
      </c>
      <c r="C17" s="101">
        <v>31</v>
      </c>
      <c r="E17" s="98" t="s">
        <v>88</v>
      </c>
      <c r="F17" s="99">
        <v>781533</v>
      </c>
      <c r="H17" s="106">
        <v>600000</v>
      </c>
      <c r="I17" s="107">
        <v>0.03</v>
      </c>
    </row>
    <row r="18" spans="1:9" x14ac:dyDescent="0.3">
      <c r="A18" s="101">
        <v>5620154</v>
      </c>
      <c r="B18" s="102">
        <v>123553</v>
      </c>
      <c r="C18" s="101">
        <v>33</v>
      </c>
      <c r="E18" s="98" t="s">
        <v>89</v>
      </c>
      <c r="F18" s="99">
        <v>690072</v>
      </c>
      <c r="H18" s="106">
        <v>800000</v>
      </c>
      <c r="I18" s="107">
        <v>0.04</v>
      </c>
    </row>
    <row r="19" spans="1:9" x14ac:dyDescent="0.3">
      <c r="A19" s="101">
        <v>7406159</v>
      </c>
      <c r="B19" s="102">
        <v>194059</v>
      </c>
      <c r="C19" s="101">
        <v>25</v>
      </c>
      <c r="E19" s="98" t="s">
        <v>90</v>
      </c>
      <c r="F19" s="99">
        <v>747356</v>
      </c>
      <c r="H19" s="106">
        <v>1000000</v>
      </c>
      <c r="I19" s="107">
        <v>0.05</v>
      </c>
    </row>
    <row r="20" spans="1:9" x14ac:dyDescent="0.3">
      <c r="A20" s="101">
        <v>47927178</v>
      </c>
      <c r="B20" s="102">
        <v>84381</v>
      </c>
      <c r="C20" s="101">
        <v>16</v>
      </c>
      <c r="E20" s="98" t="s">
        <v>91</v>
      </c>
      <c r="F20" s="99">
        <v>984653</v>
      </c>
      <c r="H20" s="106">
        <v>1200000</v>
      </c>
      <c r="I20" s="107">
        <v>0.06</v>
      </c>
    </row>
    <row r="21" spans="1:9" x14ac:dyDescent="0.3">
      <c r="A21" s="101">
        <v>8838256</v>
      </c>
      <c r="B21" s="102">
        <v>86975</v>
      </c>
      <c r="C21" s="101">
        <v>19</v>
      </c>
      <c r="E21" s="98" t="s">
        <v>92</v>
      </c>
      <c r="F21" s="99">
        <v>259234</v>
      </c>
      <c r="H21" s="106">
        <v>1400000</v>
      </c>
      <c r="I21" s="107">
        <v>7.0000000000000007E-2</v>
      </c>
    </row>
    <row r="22" spans="1:9" x14ac:dyDescent="0.3">
      <c r="A22" s="101">
        <v>12696373</v>
      </c>
      <c r="B22" s="102">
        <v>68813</v>
      </c>
      <c r="C22" s="101">
        <v>40</v>
      </c>
      <c r="E22" s="98" t="s">
        <v>93</v>
      </c>
      <c r="F22" s="99">
        <v>698051</v>
      </c>
    </row>
    <row r="23" spans="1:9" x14ac:dyDescent="0.3">
      <c r="A23" s="101">
        <v>3644626</v>
      </c>
      <c r="B23" s="102">
        <v>51565</v>
      </c>
      <c r="C23" s="101">
        <v>27</v>
      </c>
      <c r="E23" s="98" t="s">
        <v>94</v>
      </c>
      <c r="F23" s="99">
        <v>184353</v>
      </c>
    </row>
    <row r="24" spans="1:9" x14ac:dyDescent="0.3">
      <c r="A24" s="101">
        <v>5544349</v>
      </c>
      <c r="B24" s="102">
        <v>156446</v>
      </c>
      <c r="C24" s="101">
        <v>27</v>
      </c>
      <c r="E24" s="98" t="s">
        <v>95</v>
      </c>
      <c r="F24" s="99">
        <v>304719</v>
      </c>
    </row>
    <row r="25" spans="1:9" x14ac:dyDescent="0.3">
      <c r="A25" s="101">
        <v>62909768</v>
      </c>
      <c r="B25" s="102">
        <v>135109</v>
      </c>
      <c r="C25" s="101">
        <v>29</v>
      </c>
      <c r="E25" s="98" t="s">
        <v>96</v>
      </c>
      <c r="F25" s="99">
        <v>111579</v>
      </c>
    </row>
    <row r="26" spans="1:9" x14ac:dyDescent="0.3">
      <c r="A26" s="101">
        <v>54317026</v>
      </c>
      <c r="B26" s="102">
        <v>140871</v>
      </c>
      <c r="C26" s="101">
        <v>20</v>
      </c>
      <c r="E26" s="98" t="s">
        <v>97</v>
      </c>
      <c r="F26" s="99">
        <v>94033</v>
      </c>
    </row>
    <row r="27" spans="1:9" x14ac:dyDescent="0.3">
      <c r="A27" s="101">
        <v>64162206</v>
      </c>
      <c r="B27" s="102">
        <v>170032</v>
      </c>
      <c r="C27" s="101">
        <v>10</v>
      </c>
      <c r="E27" s="98" t="s">
        <v>98</v>
      </c>
      <c r="F27" s="99">
        <v>1253329</v>
      </c>
    </row>
    <row r="28" spans="1:9" x14ac:dyDescent="0.3">
      <c r="A28" s="101">
        <v>54636987</v>
      </c>
      <c r="B28" s="102">
        <v>61359</v>
      </c>
      <c r="C28" s="101">
        <v>8</v>
      </c>
      <c r="E28" s="98" t="s">
        <v>99</v>
      </c>
      <c r="F28" s="99">
        <v>1122998</v>
      </c>
    </row>
    <row r="29" spans="1:9" x14ac:dyDescent="0.3">
      <c r="A29" s="101">
        <v>6529727</v>
      </c>
      <c r="B29" s="102">
        <v>190464</v>
      </c>
      <c r="C29" s="101">
        <v>14</v>
      </c>
    </row>
    <row r="30" spans="1:9" x14ac:dyDescent="0.3">
      <c r="A30" s="101">
        <v>40407549</v>
      </c>
      <c r="B30" s="102">
        <v>172230</v>
      </c>
      <c r="C30" s="101">
        <v>31</v>
      </c>
    </row>
    <row r="31" spans="1:9" x14ac:dyDescent="0.3">
      <c r="A31" s="101">
        <v>57816494</v>
      </c>
      <c r="B31" s="102">
        <v>195399</v>
      </c>
      <c r="C31" s="101">
        <v>28</v>
      </c>
    </row>
    <row r="32" spans="1:9" x14ac:dyDescent="0.3">
      <c r="A32" s="101">
        <v>32776673</v>
      </c>
      <c r="B32" s="102">
        <v>187702</v>
      </c>
      <c r="C32" s="101">
        <v>32</v>
      </c>
    </row>
    <row r="33" spans="1:3" x14ac:dyDescent="0.3">
      <c r="A33" s="101">
        <v>14239910</v>
      </c>
      <c r="B33" s="102">
        <v>196843</v>
      </c>
      <c r="C33" s="101">
        <v>28</v>
      </c>
    </row>
    <row r="34" spans="1:3" x14ac:dyDescent="0.3">
      <c r="A34" s="101">
        <v>62867501</v>
      </c>
      <c r="B34" s="102">
        <v>121211</v>
      </c>
      <c r="C34" s="101">
        <v>26</v>
      </c>
    </row>
    <row r="35" spans="1:3" x14ac:dyDescent="0.3">
      <c r="A35" s="101">
        <v>39212594</v>
      </c>
      <c r="B35" s="102">
        <v>149368</v>
      </c>
      <c r="C35" s="101">
        <v>8</v>
      </c>
    </row>
    <row r="36" spans="1:3" x14ac:dyDescent="0.3">
      <c r="A36" s="101">
        <v>22050032</v>
      </c>
      <c r="B36" s="102">
        <v>71602</v>
      </c>
      <c r="C36" s="101">
        <v>2</v>
      </c>
    </row>
    <row r="37" spans="1:3" x14ac:dyDescent="0.3">
      <c r="A37" s="101">
        <v>66841312</v>
      </c>
      <c r="B37" s="102">
        <v>138800</v>
      </c>
      <c r="C37" s="101">
        <v>4</v>
      </c>
    </row>
    <row r="38" spans="1:3" x14ac:dyDescent="0.3">
      <c r="A38" s="101">
        <v>66395645</v>
      </c>
      <c r="B38" s="102">
        <v>89334</v>
      </c>
      <c r="C38" s="101">
        <v>0</v>
      </c>
    </row>
    <row r="39" spans="1:3" x14ac:dyDescent="0.3">
      <c r="A39" s="101">
        <v>89464298</v>
      </c>
      <c r="B39" s="102">
        <v>131260</v>
      </c>
      <c r="C39" s="101">
        <v>25</v>
      </c>
    </row>
    <row r="40" spans="1:3" x14ac:dyDescent="0.3">
      <c r="A40" s="101">
        <v>48968487</v>
      </c>
      <c r="B40" s="102">
        <v>140354</v>
      </c>
      <c r="C40" s="101">
        <v>1</v>
      </c>
    </row>
    <row r="41" spans="1:3" x14ac:dyDescent="0.3">
      <c r="A41" s="101">
        <v>35629192</v>
      </c>
      <c r="B41" s="102">
        <v>194357</v>
      </c>
      <c r="C41" s="101">
        <v>28</v>
      </c>
    </row>
    <row r="42" spans="1:3" x14ac:dyDescent="0.3">
      <c r="A42" s="101">
        <v>29110262</v>
      </c>
      <c r="B42" s="102">
        <v>160458</v>
      </c>
      <c r="C42" s="101">
        <v>7</v>
      </c>
    </row>
    <row r="43" spans="1:3" x14ac:dyDescent="0.3">
      <c r="A43" s="101">
        <v>6053307</v>
      </c>
      <c r="B43" s="102">
        <v>85391</v>
      </c>
      <c r="C43" s="101">
        <v>21</v>
      </c>
    </row>
    <row r="44" spans="1:3" x14ac:dyDescent="0.3">
      <c r="A44" s="101">
        <v>61435949</v>
      </c>
      <c r="B44" s="102">
        <v>112828</v>
      </c>
      <c r="C44" s="101">
        <v>25</v>
      </c>
    </row>
    <row r="45" spans="1:3" x14ac:dyDescent="0.3">
      <c r="A45" s="101">
        <v>79801882</v>
      </c>
      <c r="B45" s="102">
        <v>163027</v>
      </c>
      <c r="C45" s="101">
        <v>9</v>
      </c>
    </row>
    <row r="46" spans="1:3" x14ac:dyDescent="0.3">
      <c r="A46" s="101">
        <v>53429314</v>
      </c>
      <c r="B46" s="102">
        <v>120803</v>
      </c>
      <c r="C46" s="101">
        <v>20</v>
      </c>
    </row>
  </sheetData>
  <mergeCells count="1">
    <mergeCell ref="H13:I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tabSelected="1" zoomScaleNormal="100" workbookViewId="0">
      <selection activeCell="D15" sqref="D15"/>
    </sheetView>
    <sheetView workbookViewId="1"/>
  </sheetViews>
  <sheetFormatPr defaultRowHeight="14.4" x14ac:dyDescent="0.3"/>
  <cols>
    <col min="1" max="1" width="24.6640625" customWidth="1"/>
    <col min="2" max="2" width="27.5546875" style="4" bestFit="1" customWidth="1"/>
    <col min="3" max="3" width="13.44140625" style="4" bestFit="1" customWidth="1"/>
    <col min="4" max="4" width="10" bestFit="1" customWidth="1"/>
    <col min="5" max="5" width="27.44140625" customWidth="1"/>
    <col min="7" max="7" width="15.5546875" bestFit="1" customWidth="1"/>
    <col min="8" max="8" width="18.44140625" customWidth="1"/>
    <col min="9" max="9" width="29.6640625" bestFit="1" customWidth="1"/>
    <col min="10" max="10" width="10" bestFit="1" customWidth="1"/>
    <col min="11" max="11" width="19.21875" bestFit="1" customWidth="1"/>
    <col min="12" max="12" width="12.21875" bestFit="1" customWidth="1"/>
    <col min="13" max="13" width="11.33203125" bestFit="1" customWidth="1"/>
  </cols>
  <sheetData>
    <row r="1" spans="1:9" ht="15" thickBot="1" x14ac:dyDescent="0.35">
      <c r="A1" t="s">
        <v>100</v>
      </c>
    </row>
    <row r="2" spans="1:9" x14ac:dyDescent="0.3">
      <c r="A2" s="7"/>
      <c r="B2" s="8"/>
      <c r="C2" s="8"/>
      <c r="D2" s="9"/>
      <c r="E2" s="9"/>
      <c r="F2" s="10"/>
      <c r="H2" t="s">
        <v>178</v>
      </c>
    </row>
    <row r="3" spans="1:9" x14ac:dyDescent="0.3">
      <c r="A3" s="11"/>
      <c r="F3" s="12"/>
      <c r="H3" t="s">
        <v>2</v>
      </c>
    </row>
    <row r="4" spans="1:9" x14ac:dyDescent="0.3">
      <c r="A4" s="11"/>
      <c r="F4" s="12"/>
      <c r="H4" t="s">
        <v>15</v>
      </c>
    </row>
    <row r="5" spans="1:9" x14ac:dyDescent="0.3">
      <c r="A5" s="11"/>
      <c r="D5" t="s">
        <v>63</v>
      </c>
      <c r="E5" s="113" t="s">
        <v>2</v>
      </c>
      <c r="F5" s="12"/>
      <c r="H5" t="s">
        <v>16</v>
      </c>
    </row>
    <row r="6" spans="1:9" x14ac:dyDescent="0.3">
      <c r="A6" s="153" t="str">
        <f>_xlfn.XLOOKUP(E5,'data for VLOOKOUP'!nevek,'data for VLOOKOUP'!B2:B12)</f>
        <v>1024 Budapest, Istenhegyi út 3.</v>
      </c>
      <c r="B6" s="152" t="str">
        <f>INDEX('data for VLOOKOUP'!B2:B12,MATCH(E5,'data for VLOOKOUP'!nevek,0))</f>
        <v>1024 Budapest, Istenhegyi út 3.</v>
      </c>
      <c r="D6" t="s">
        <v>101</v>
      </c>
      <c r="E6" s="17" t="e">
        <f>VLOOKUP($E$5,'data for VLOOKOUP'!$A$2:$E$12,2,0)</f>
        <v>#N/A</v>
      </c>
      <c r="F6" s="12"/>
      <c r="H6" t="s">
        <v>17</v>
      </c>
    </row>
    <row r="7" spans="1:9" x14ac:dyDescent="0.3">
      <c r="A7" s="11"/>
      <c r="D7" t="s">
        <v>102</v>
      </c>
      <c r="E7" s="17" t="e">
        <f>VLOOKUP($E$5,'data for VLOOKOUP'!$A$2:$E$12,3,0)</f>
        <v>#N/A</v>
      </c>
      <c r="F7" s="12"/>
      <c r="H7" t="s">
        <v>18</v>
      </c>
    </row>
    <row r="8" spans="1:9" x14ac:dyDescent="0.3">
      <c r="A8" s="11"/>
      <c r="D8" t="s">
        <v>103</v>
      </c>
      <c r="E8" s="17" t="e">
        <f>VLOOKUP($E$5,'data for VLOOKOUP'!$A$2:$E$12,4,0)</f>
        <v>#N/A</v>
      </c>
      <c r="F8" s="12"/>
      <c r="H8" t="s">
        <v>164</v>
      </c>
    </row>
    <row r="9" spans="1:9" x14ac:dyDescent="0.3">
      <c r="A9" s="11"/>
      <c r="F9" s="12"/>
      <c r="H9" t="s">
        <v>161</v>
      </c>
    </row>
    <row r="10" spans="1:9" x14ac:dyDescent="0.3">
      <c r="A10" s="11"/>
      <c r="F10" s="12"/>
      <c r="H10" t="s">
        <v>157</v>
      </c>
    </row>
    <row r="11" spans="1:9" ht="15" thickBot="1" x14ac:dyDescent="0.35">
      <c r="A11" s="13"/>
      <c r="B11" s="14"/>
      <c r="C11" s="14"/>
      <c r="D11" s="15"/>
      <c r="E11" s="15"/>
      <c r="F11" s="16"/>
      <c r="H11" t="s">
        <v>154</v>
      </c>
    </row>
    <row r="12" spans="1:9" x14ac:dyDescent="0.3">
      <c r="H12" t="s">
        <v>150</v>
      </c>
    </row>
    <row r="13" spans="1:9" ht="15" thickBot="1" x14ac:dyDescent="0.35"/>
    <row r="14" spans="1:9" ht="15" thickBot="1" x14ac:dyDescent="0.35">
      <c r="A14" s="5" t="s">
        <v>63</v>
      </c>
      <c r="B14" s="6" t="s">
        <v>104</v>
      </c>
      <c r="C14" s="6" t="s">
        <v>65</v>
      </c>
      <c r="H14" s="1" t="s">
        <v>105</v>
      </c>
      <c r="I14" s="2" t="s">
        <v>106</v>
      </c>
    </row>
    <row r="15" spans="1:9" x14ac:dyDescent="0.3">
      <c r="A15" t="s">
        <v>2</v>
      </c>
      <c r="B15" s="4">
        <v>4999</v>
      </c>
      <c r="C15" s="114">
        <f>VLOOKUP(B15,$H$15:$I$19,2,1)</f>
        <v>0</v>
      </c>
      <c r="G15" t="s">
        <v>181</v>
      </c>
      <c r="H15" s="131">
        <v>0</v>
      </c>
      <c r="I15" s="3" t="s">
        <v>0</v>
      </c>
    </row>
    <row r="16" spans="1:9" x14ac:dyDescent="0.3">
      <c r="A16" t="s">
        <v>15</v>
      </c>
      <c r="B16" s="4">
        <v>3800</v>
      </c>
      <c r="C16" s="114">
        <f t="shared" ref="C16:C19" si="0">VLOOKUP(B16,$H$15:$I$19,2,1)</f>
        <v>0</v>
      </c>
      <c r="G16" t="s">
        <v>182</v>
      </c>
      <c r="H16" s="132">
        <v>2500</v>
      </c>
      <c r="I16" s="3">
        <v>0</v>
      </c>
    </row>
    <row r="17" spans="1:9" x14ac:dyDescent="0.3">
      <c r="A17" t="s">
        <v>16</v>
      </c>
      <c r="B17" s="4">
        <v>1035</v>
      </c>
      <c r="C17" s="114" t="str">
        <f t="shared" si="0"/>
        <v>Lapát</v>
      </c>
      <c r="G17" t="s">
        <v>183</v>
      </c>
      <c r="H17" s="132">
        <v>5000</v>
      </c>
      <c r="I17" s="3">
        <v>0.01</v>
      </c>
    </row>
    <row r="18" spans="1:9" x14ac:dyDescent="0.3">
      <c r="A18" t="s">
        <v>17</v>
      </c>
      <c r="B18" s="4">
        <v>19100</v>
      </c>
      <c r="C18" s="114">
        <f t="shared" si="0"/>
        <v>3.5000000000000003E-2</v>
      </c>
      <c r="D18" s="4"/>
      <c r="E18" s="4"/>
      <c r="F18" s="4"/>
      <c r="H18" s="132">
        <v>10000</v>
      </c>
      <c r="I18" s="3">
        <v>0.02</v>
      </c>
    </row>
    <row r="19" spans="1:9" ht="15" thickBot="1" x14ac:dyDescent="0.35">
      <c r="A19" t="s">
        <v>18</v>
      </c>
      <c r="B19" s="4">
        <v>11300</v>
      </c>
      <c r="C19" s="114">
        <f t="shared" si="0"/>
        <v>0.02</v>
      </c>
      <c r="D19" s="4"/>
      <c r="E19" s="4"/>
      <c r="F19" s="4"/>
      <c r="H19" s="133">
        <v>15000</v>
      </c>
      <c r="I19" s="3">
        <v>3.5000000000000003E-2</v>
      </c>
    </row>
    <row r="20" spans="1:9" x14ac:dyDescent="0.3">
      <c r="A20" s="4"/>
      <c r="D20" s="4"/>
      <c r="E20" s="4"/>
      <c r="F20" s="4"/>
    </row>
    <row r="21" spans="1:9" x14ac:dyDescent="0.3">
      <c r="A21" s="4"/>
      <c r="D21" s="4"/>
      <c r="E21" s="4"/>
      <c r="F21" s="4"/>
    </row>
    <row r="22" spans="1:9" x14ac:dyDescent="0.3">
      <c r="A22" s="4"/>
      <c r="D22" s="4"/>
      <c r="E22" s="4"/>
      <c r="F22" s="4"/>
    </row>
    <row r="28" spans="1:9" x14ac:dyDescent="0.3">
      <c r="B28"/>
    </row>
  </sheetData>
  <dataValidations count="1">
    <dataValidation type="list" allowBlank="1" showInputMessage="1" showErrorMessage="1" sqref="E5" xr:uid="{00000000-0002-0000-0000-000000000000}">
      <formula1>$H$2:$H$12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2:F7"/>
  <sheetViews>
    <sheetView zoomScale="160" zoomScaleNormal="160" workbookViewId="0">
      <selection activeCell="E3" sqref="E3"/>
    </sheetView>
    <sheetView workbookViewId="1"/>
  </sheetViews>
  <sheetFormatPr defaultRowHeight="14.4" x14ac:dyDescent="0.3"/>
  <cols>
    <col min="1" max="1" width="20.88671875" bestFit="1" customWidth="1"/>
    <col min="2" max="2" width="12.33203125" bestFit="1" customWidth="1"/>
    <col min="3" max="3" width="13.44140625" bestFit="1" customWidth="1"/>
    <col min="4" max="4" width="19.44140625" bestFit="1" customWidth="1"/>
    <col min="5" max="5" width="11.88671875" customWidth="1"/>
    <col min="6" max="6" width="31.33203125" bestFit="1" customWidth="1"/>
  </cols>
  <sheetData>
    <row r="2" spans="1:6" x14ac:dyDescent="0.3">
      <c r="A2" s="5" t="s">
        <v>63</v>
      </c>
      <c r="B2" s="6" t="s">
        <v>107</v>
      </c>
      <c r="C2" s="5" t="s">
        <v>108</v>
      </c>
      <c r="D2" s="5" t="s">
        <v>1</v>
      </c>
      <c r="E2" s="5" t="s">
        <v>102</v>
      </c>
      <c r="F2" s="5" t="s">
        <v>101</v>
      </c>
    </row>
    <row r="3" spans="1:6" x14ac:dyDescent="0.3">
      <c r="A3" t="s">
        <v>2</v>
      </c>
      <c r="B3" s="120" t="e">
        <f>VLOOKUP($A3,'data for VLOOKOUP'!$A$2:$F$12,MATCH(B$2,'data for VLOOKOUP'!$A$1:$F$1,0),0)</f>
        <v>#N/A</v>
      </c>
      <c r="C3" s="148" t="e">
        <f>VLOOKUP($A3,'data for VLOOKOUP'!$A$2:$F$12,MATCH(C$2,'data for VLOOKOUP'!$A$1:$F$1,0),0)</f>
        <v>#N/A</v>
      </c>
      <c r="D3" s="148" t="e">
        <f>VLOOKUP($A3,'data for VLOOKOUP'!$A$2:$F$12,MATCH(D$2,'data for VLOOKOUP'!$A$1:$F$1,0),0)</f>
        <v>#N/A</v>
      </c>
      <c r="E3" s="148" t="e">
        <f>VLOOKUP($A3,'data for VLOOKOUP'!$A$2:$F$12,MATCH(E$2,'data for VLOOKOUP'!$A$1:$F$1,0),0)</f>
        <v>#N/A</v>
      </c>
      <c r="F3" s="148" t="e">
        <f>VLOOKUP($A3,'data for VLOOKOUP'!$A$2:$F$12,MATCH(F$2,'data for VLOOKOUP'!$A$1:$F$1,0),0)</f>
        <v>#N/A</v>
      </c>
    </row>
    <row r="4" spans="1:6" x14ac:dyDescent="0.3">
      <c r="A4" t="s">
        <v>15</v>
      </c>
      <c r="B4" s="120" t="e">
        <f>VLOOKUP($A4,'data for VLOOKOUP'!$A$2:$F$12,MATCH(B$2,'data for VLOOKOUP'!$A$1:$F$1,0),0)</f>
        <v>#N/A</v>
      </c>
      <c r="C4" s="148" t="e">
        <f>VLOOKUP($A4,'data for VLOOKOUP'!$A$2:$F$12,MATCH(C$2,'data for VLOOKOUP'!$A$1:$F$1,0),0)</f>
        <v>#N/A</v>
      </c>
      <c r="D4" s="148" t="e">
        <f>VLOOKUP($A4,'data for VLOOKOUP'!$A$2:$F$12,MATCH(D$2,'data for VLOOKOUP'!$A$1:$F$1,0),0)</f>
        <v>#N/A</v>
      </c>
      <c r="E4" s="148" t="e">
        <f>VLOOKUP($A4,'data for VLOOKOUP'!$A$2:$F$12,MATCH(E$2,'data for VLOOKOUP'!$A$1:$F$1,0),0)</f>
        <v>#N/A</v>
      </c>
      <c r="F4" s="148" t="e">
        <f>VLOOKUP($A4,'data for VLOOKOUP'!$A$2:$F$12,MATCH(F$2,'data for VLOOKOUP'!$A$1:$F$1,0),0)</f>
        <v>#N/A</v>
      </c>
    </row>
    <row r="5" spans="1:6" x14ac:dyDescent="0.3">
      <c r="A5" t="s">
        <v>16</v>
      </c>
      <c r="B5" s="120" t="e">
        <f>VLOOKUP($A5,'data for VLOOKOUP'!$A$2:$F$12,MATCH(B$2,'data for VLOOKOUP'!$A$1:$F$1,0),0)</f>
        <v>#N/A</v>
      </c>
      <c r="C5" s="148" t="e">
        <f>VLOOKUP($A5,'data for VLOOKOUP'!$A$2:$F$12,MATCH(C$2,'data for VLOOKOUP'!$A$1:$F$1,0),0)</f>
        <v>#N/A</v>
      </c>
      <c r="D5" s="148" t="e">
        <f>VLOOKUP($A5,'data for VLOOKOUP'!$A$2:$F$12,MATCH(D$2,'data for VLOOKOUP'!$A$1:$F$1,0),0)</f>
        <v>#N/A</v>
      </c>
      <c r="E5" s="148" t="e">
        <f>VLOOKUP($A5,'data for VLOOKOUP'!$A$2:$F$12,MATCH(E$2,'data for VLOOKOUP'!$A$1:$F$1,0),0)</f>
        <v>#N/A</v>
      </c>
      <c r="F5" s="148" t="e">
        <f>VLOOKUP($A5,'data for VLOOKOUP'!$A$2:$F$12,MATCH(F$2,'data for VLOOKOUP'!$A$1:$F$1,0),0)</f>
        <v>#N/A</v>
      </c>
    </row>
    <row r="6" spans="1:6" x14ac:dyDescent="0.3">
      <c r="A6" t="s">
        <v>17</v>
      </c>
      <c r="B6" s="120" t="e">
        <f>VLOOKUP($A6,'data for VLOOKOUP'!$A$2:$F$12,MATCH(B$2,'data for VLOOKOUP'!$A$1:$F$1,0),0)</f>
        <v>#N/A</v>
      </c>
      <c r="C6" s="148" t="e">
        <f>VLOOKUP($A6,'data for VLOOKOUP'!$A$2:$F$12,MATCH(C$2,'data for VLOOKOUP'!$A$1:$F$1,0),0)</f>
        <v>#N/A</v>
      </c>
      <c r="D6" s="148" t="e">
        <f>VLOOKUP($A6,'data for VLOOKOUP'!$A$2:$F$12,MATCH(D$2,'data for VLOOKOUP'!$A$1:$F$1,0),0)</f>
        <v>#N/A</v>
      </c>
      <c r="E6" s="148" t="e">
        <f>VLOOKUP($A6,'data for VLOOKOUP'!$A$2:$F$12,MATCH(E$2,'data for VLOOKOUP'!$A$1:$F$1,0),0)</f>
        <v>#N/A</v>
      </c>
      <c r="F6" s="148" t="e">
        <f>VLOOKUP($A6,'data for VLOOKOUP'!$A$2:$F$12,MATCH(F$2,'data for VLOOKOUP'!$A$1:$F$1,0),0)</f>
        <v>#N/A</v>
      </c>
    </row>
    <row r="7" spans="1:6" x14ac:dyDescent="0.3">
      <c r="A7" t="s">
        <v>18</v>
      </c>
      <c r="B7" s="120" t="e">
        <f>VLOOKUP($A7,'data for VLOOKOUP'!$A$2:$F$12,MATCH(B$2,'data for VLOOKOUP'!$A$1:$F$1,0),0)</f>
        <v>#N/A</v>
      </c>
      <c r="C7" s="148" t="e">
        <f>VLOOKUP($A7,'data for VLOOKOUP'!$A$2:$F$12,MATCH(C$2,'data for VLOOKOUP'!$A$1:$F$1,0),0)</f>
        <v>#N/A</v>
      </c>
      <c r="D7" s="148" t="e">
        <f>VLOOKUP($A7,'data for VLOOKOUP'!$A$2:$F$12,MATCH(D$2,'data for VLOOKOUP'!$A$1:$F$1,0),0)</f>
        <v>#N/A</v>
      </c>
      <c r="E7" s="148" t="e">
        <f>VLOOKUP($A7,'data for VLOOKOUP'!$A$2:$F$12,MATCH(E$2,'data for VLOOKOUP'!$A$1:$F$1,0),0)</f>
        <v>#N/A</v>
      </c>
      <c r="F7" s="148" t="e">
        <f>VLOOKUP($A7,'data for VLOOKOUP'!$A$2:$F$12,MATCH(F$2,'data for VLOOKOUP'!$A$1:$F$1,0),0)</f>
        <v>#N/A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R15"/>
  <sheetViews>
    <sheetView zoomScale="140" zoomScaleNormal="140" workbookViewId="0">
      <selection activeCell="F2" sqref="F2:F5"/>
    </sheetView>
    <sheetView workbookViewId="1"/>
  </sheetViews>
  <sheetFormatPr defaultColWidth="11.44140625" defaultRowHeight="14.4" x14ac:dyDescent="0.3"/>
  <cols>
    <col min="1" max="252" width="11" style="35" customWidth="1"/>
    <col min="257" max="508" width="11" customWidth="1"/>
    <col min="513" max="764" width="11" customWidth="1"/>
    <col min="769" max="1020" width="11" customWidth="1"/>
    <col min="1025" max="1276" width="11" customWidth="1"/>
    <col min="1281" max="1532" width="11" customWidth="1"/>
    <col min="1537" max="1788" width="11" customWidth="1"/>
    <col min="1793" max="2044" width="11" customWidth="1"/>
    <col min="2049" max="2300" width="11" customWidth="1"/>
    <col min="2305" max="2556" width="11" customWidth="1"/>
    <col min="2561" max="2812" width="11" customWidth="1"/>
    <col min="2817" max="3068" width="11" customWidth="1"/>
    <col min="3073" max="3324" width="11" customWidth="1"/>
    <col min="3329" max="3580" width="11" customWidth="1"/>
    <col min="3585" max="3836" width="11" customWidth="1"/>
    <col min="3841" max="4092" width="11" customWidth="1"/>
    <col min="4097" max="4348" width="11" customWidth="1"/>
    <col min="4353" max="4604" width="11" customWidth="1"/>
    <col min="4609" max="4860" width="11" customWidth="1"/>
    <col min="4865" max="5116" width="11" customWidth="1"/>
    <col min="5121" max="5372" width="11" customWidth="1"/>
    <col min="5377" max="5628" width="11" customWidth="1"/>
    <col min="5633" max="5884" width="11" customWidth="1"/>
    <col min="5889" max="6140" width="11" customWidth="1"/>
    <col min="6145" max="6396" width="11" customWidth="1"/>
    <col min="6401" max="6652" width="11" customWidth="1"/>
    <col min="6657" max="6908" width="11" customWidth="1"/>
    <col min="6913" max="7164" width="11" customWidth="1"/>
    <col min="7169" max="7420" width="11" customWidth="1"/>
    <col min="7425" max="7676" width="11" customWidth="1"/>
    <col min="7681" max="7932" width="11" customWidth="1"/>
    <col min="7937" max="8188" width="11" customWidth="1"/>
    <col min="8193" max="8444" width="11" customWidth="1"/>
    <col min="8449" max="8700" width="11" customWidth="1"/>
    <col min="8705" max="8956" width="11" customWidth="1"/>
    <col min="8961" max="9212" width="11" customWidth="1"/>
    <col min="9217" max="9468" width="11" customWidth="1"/>
    <col min="9473" max="9724" width="11" customWidth="1"/>
    <col min="9729" max="9980" width="11" customWidth="1"/>
    <col min="9985" max="10236" width="11" customWidth="1"/>
    <col min="10241" max="10492" width="11" customWidth="1"/>
    <col min="10497" max="10748" width="11" customWidth="1"/>
    <col min="10753" max="11004" width="11" customWidth="1"/>
    <col min="11009" max="11260" width="11" customWidth="1"/>
    <col min="11265" max="11516" width="11" customWidth="1"/>
    <col min="11521" max="11772" width="11" customWidth="1"/>
    <col min="11777" max="12028" width="11" customWidth="1"/>
    <col min="12033" max="12284" width="11" customWidth="1"/>
    <col min="12289" max="12540" width="11" customWidth="1"/>
    <col min="12545" max="12796" width="11" customWidth="1"/>
    <col min="12801" max="13052" width="11" customWidth="1"/>
    <col min="13057" max="13308" width="11" customWidth="1"/>
    <col min="13313" max="13564" width="11" customWidth="1"/>
    <col min="13569" max="13820" width="11" customWidth="1"/>
    <col min="13825" max="14076" width="11" customWidth="1"/>
    <col min="14081" max="14332" width="11" customWidth="1"/>
    <col min="14337" max="14588" width="11" customWidth="1"/>
    <col min="14593" max="14844" width="11" customWidth="1"/>
    <col min="14849" max="15100" width="11" customWidth="1"/>
    <col min="15105" max="15356" width="11" customWidth="1"/>
    <col min="15361" max="15612" width="11" customWidth="1"/>
    <col min="15617" max="15868" width="11" customWidth="1"/>
    <col min="15873" max="16124" width="11" customWidth="1"/>
    <col min="16129" max="16380" width="11" customWidth="1"/>
  </cols>
  <sheetData>
    <row r="1" spans="1:14" x14ac:dyDescent="0.3">
      <c r="A1" s="33" t="s">
        <v>109</v>
      </c>
      <c r="B1" s="33" t="s">
        <v>110</v>
      </c>
      <c r="C1" s="33" t="s">
        <v>111</v>
      </c>
      <c r="D1" s="33" t="s">
        <v>112</v>
      </c>
      <c r="E1" s="34" t="s">
        <v>113</v>
      </c>
      <c r="F1" s="34" t="s">
        <v>114</v>
      </c>
      <c r="H1" s="134" t="s">
        <v>113</v>
      </c>
      <c r="I1" s="33" t="s">
        <v>112</v>
      </c>
      <c r="J1" s="115" t="s">
        <v>120</v>
      </c>
      <c r="K1" s="115" t="s">
        <v>121</v>
      </c>
      <c r="L1" s="115" t="s">
        <v>122</v>
      </c>
      <c r="M1" s="115" t="s">
        <v>123</v>
      </c>
      <c r="N1"/>
    </row>
    <row r="2" spans="1:14" x14ac:dyDescent="0.3">
      <c r="A2" s="37" t="s">
        <v>7</v>
      </c>
      <c r="B2" s="36">
        <v>9</v>
      </c>
      <c r="C2" s="119">
        <v>8</v>
      </c>
      <c r="D2" s="36" t="s">
        <v>121</v>
      </c>
      <c r="E2" s="117"/>
      <c r="F2" s="118"/>
      <c r="G2" s="39"/>
      <c r="H2" s="134"/>
      <c r="I2" s="33" t="s">
        <v>115</v>
      </c>
      <c r="J2" s="116">
        <v>0.41666666666666669</v>
      </c>
      <c r="K2" s="116">
        <v>0.5</v>
      </c>
      <c r="L2" s="116">
        <v>0.54166666666666663</v>
      </c>
      <c r="M2" s="116">
        <v>0.45833333333333331</v>
      </c>
      <c r="N2"/>
    </row>
    <row r="3" spans="1:14" x14ac:dyDescent="0.3">
      <c r="A3" s="37" t="s">
        <v>8</v>
      </c>
      <c r="B3" s="36">
        <v>10</v>
      </c>
      <c r="C3" s="119">
        <v>14</v>
      </c>
      <c r="D3" s="36" t="s">
        <v>121</v>
      </c>
      <c r="E3" s="117"/>
      <c r="F3" s="118"/>
    </row>
    <row r="4" spans="1:14" x14ac:dyDescent="0.3">
      <c r="A4" s="37" t="s">
        <v>9</v>
      </c>
      <c r="B4" s="36">
        <v>9</v>
      </c>
      <c r="C4" s="119">
        <v>19</v>
      </c>
      <c r="D4" s="36" t="s">
        <v>123</v>
      </c>
      <c r="E4" s="117"/>
      <c r="F4" s="118"/>
      <c r="H4" s="134" t="s">
        <v>114</v>
      </c>
      <c r="I4" s="119">
        <v>1</v>
      </c>
      <c r="J4" s="119">
        <v>10</v>
      </c>
      <c r="K4" s="119">
        <v>15</v>
      </c>
      <c r="L4" s="119">
        <v>20</v>
      </c>
    </row>
    <row r="5" spans="1:14" x14ac:dyDescent="0.3">
      <c r="A5" s="37" t="s">
        <v>10</v>
      </c>
      <c r="B5" s="36">
        <v>9</v>
      </c>
      <c r="C5" s="119">
        <v>11</v>
      </c>
      <c r="D5" s="36" t="s">
        <v>120</v>
      </c>
      <c r="E5" s="117"/>
      <c r="F5" s="118"/>
      <c r="G5" s="39"/>
      <c r="H5" s="134"/>
      <c r="I5" s="119" t="s">
        <v>11</v>
      </c>
      <c r="J5" s="119" t="s">
        <v>11</v>
      </c>
      <c r="K5" s="119" t="s">
        <v>11</v>
      </c>
      <c r="L5" s="119" t="s">
        <v>11</v>
      </c>
    </row>
    <row r="6" spans="1:14" x14ac:dyDescent="0.3">
      <c r="H6" s="134"/>
      <c r="I6" s="119" t="s">
        <v>116</v>
      </c>
      <c r="J6" s="119" t="s">
        <v>117</v>
      </c>
      <c r="K6" s="119" t="s">
        <v>118</v>
      </c>
      <c r="L6" s="119" t="s">
        <v>119</v>
      </c>
    </row>
    <row r="8" spans="1:14" ht="15" thickBot="1" x14ac:dyDescent="0.35"/>
    <row r="9" spans="1:14" x14ac:dyDescent="0.3">
      <c r="A9" s="18"/>
      <c r="B9" s="19" t="s">
        <v>3</v>
      </c>
      <c r="C9" s="19" t="s">
        <v>124</v>
      </c>
      <c r="D9" s="20" t="s">
        <v>102</v>
      </c>
    </row>
    <row r="10" spans="1:14" x14ac:dyDescent="0.3">
      <c r="A10" s="21" t="s">
        <v>4</v>
      </c>
      <c r="B10" s="22">
        <v>9</v>
      </c>
      <c r="C10" s="22">
        <v>6</v>
      </c>
      <c r="D10" s="23">
        <v>9</v>
      </c>
    </row>
    <row r="11" spans="1:14" x14ac:dyDescent="0.3">
      <c r="A11" s="21" t="s">
        <v>5</v>
      </c>
      <c r="B11" s="22">
        <v>10</v>
      </c>
      <c r="C11" s="22">
        <v>12</v>
      </c>
      <c r="D11" s="23">
        <v>7</v>
      </c>
    </row>
    <row r="12" spans="1:14" ht="15" thickBot="1" x14ac:dyDescent="0.35">
      <c r="A12" s="24" t="s">
        <v>6</v>
      </c>
      <c r="B12" s="25">
        <v>12</v>
      </c>
      <c r="C12" s="25">
        <v>5</v>
      </c>
      <c r="D12" s="26">
        <v>11</v>
      </c>
    </row>
    <row r="13" spans="1:14" ht="15" thickBot="1" x14ac:dyDescent="0.35">
      <c r="A13"/>
      <c r="B13"/>
      <c r="C13"/>
      <c r="D13"/>
    </row>
    <row r="14" spans="1:14" x14ac:dyDescent="0.3">
      <c r="A14" s="27"/>
      <c r="B14" s="28" t="s">
        <v>3</v>
      </c>
      <c r="C14" s="28" t="s">
        <v>124</v>
      </c>
      <c r="D14" s="29" t="s">
        <v>102</v>
      </c>
    </row>
    <row r="15" spans="1:14" ht="15" thickBot="1" x14ac:dyDescent="0.35">
      <c r="A15" s="30" t="s">
        <v>5</v>
      </c>
      <c r="B15" s="31"/>
      <c r="C15" s="31"/>
      <c r="D15" s="32"/>
    </row>
  </sheetData>
  <mergeCells count="2">
    <mergeCell ref="H1:H2"/>
    <mergeCell ref="H4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I7"/>
  <sheetViews>
    <sheetView zoomScale="190" zoomScaleNormal="190" workbookViewId="0">
      <selection activeCell="G2" sqref="G2:G6"/>
    </sheetView>
    <sheetView workbookViewId="1"/>
  </sheetViews>
  <sheetFormatPr defaultRowHeight="14.4" x14ac:dyDescent="0.3"/>
  <cols>
    <col min="1" max="1" width="16.109375" style="35" customWidth="1"/>
    <col min="2" max="6" width="9.6640625" style="35" customWidth="1"/>
    <col min="7" max="7" width="17.5546875" style="35" customWidth="1"/>
    <col min="8" max="8" width="10.88671875" style="35" customWidth="1"/>
    <col min="9" max="9" width="0" style="35" hidden="1" customWidth="1"/>
    <col min="10" max="256" width="9.109375" style="35"/>
    <col min="257" max="257" width="16.109375" style="35" customWidth="1"/>
    <col min="258" max="262" width="9.6640625" style="35" customWidth="1"/>
    <col min="263" max="263" width="17.5546875" style="35" customWidth="1"/>
    <col min="264" max="264" width="10.88671875" style="35" customWidth="1"/>
    <col min="265" max="265" width="0" style="35" hidden="1" customWidth="1"/>
    <col min="266" max="512" width="9.109375" style="35"/>
    <col min="513" max="513" width="16.109375" style="35" customWidth="1"/>
    <col min="514" max="518" width="9.6640625" style="35" customWidth="1"/>
    <col min="519" max="519" width="17.5546875" style="35" customWidth="1"/>
    <col min="520" max="520" width="10.88671875" style="35" customWidth="1"/>
    <col min="521" max="521" width="0" style="35" hidden="1" customWidth="1"/>
    <col min="522" max="768" width="9.109375" style="35"/>
    <col min="769" max="769" width="16.109375" style="35" customWidth="1"/>
    <col min="770" max="774" width="9.6640625" style="35" customWidth="1"/>
    <col min="775" max="775" width="17.5546875" style="35" customWidth="1"/>
    <col min="776" max="776" width="10.88671875" style="35" customWidth="1"/>
    <col min="777" max="777" width="0" style="35" hidden="1" customWidth="1"/>
    <col min="778" max="1024" width="9.109375" style="35"/>
    <col min="1025" max="1025" width="16.109375" style="35" customWidth="1"/>
    <col min="1026" max="1030" width="9.6640625" style="35" customWidth="1"/>
    <col min="1031" max="1031" width="17.5546875" style="35" customWidth="1"/>
    <col min="1032" max="1032" width="10.88671875" style="35" customWidth="1"/>
    <col min="1033" max="1033" width="0" style="35" hidden="1" customWidth="1"/>
    <col min="1034" max="1280" width="9.109375" style="35"/>
    <col min="1281" max="1281" width="16.109375" style="35" customWidth="1"/>
    <col min="1282" max="1286" width="9.6640625" style="35" customWidth="1"/>
    <col min="1287" max="1287" width="17.5546875" style="35" customWidth="1"/>
    <col min="1288" max="1288" width="10.88671875" style="35" customWidth="1"/>
    <col min="1289" max="1289" width="0" style="35" hidden="1" customWidth="1"/>
    <col min="1290" max="1536" width="9.109375" style="35"/>
    <col min="1537" max="1537" width="16.109375" style="35" customWidth="1"/>
    <col min="1538" max="1542" width="9.6640625" style="35" customWidth="1"/>
    <col min="1543" max="1543" width="17.5546875" style="35" customWidth="1"/>
    <col min="1544" max="1544" width="10.88671875" style="35" customWidth="1"/>
    <col min="1545" max="1545" width="0" style="35" hidden="1" customWidth="1"/>
    <col min="1546" max="1792" width="9.109375" style="35"/>
    <col min="1793" max="1793" width="16.109375" style="35" customWidth="1"/>
    <col min="1794" max="1798" width="9.6640625" style="35" customWidth="1"/>
    <col min="1799" max="1799" width="17.5546875" style="35" customWidth="1"/>
    <col min="1800" max="1800" width="10.88671875" style="35" customWidth="1"/>
    <col min="1801" max="1801" width="0" style="35" hidden="1" customWidth="1"/>
    <col min="1802" max="2048" width="9.109375" style="35"/>
    <col min="2049" max="2049" width="16.109375" style="35" customWidth="1"/>
    <col min="2050" max="2054" width="9.6640625" style="35" customWidth="1"/>
    <col min="2055" max="2055" width="17.5546875" style="35" customWidth="1"/>
    <col min="2056" max="2056" width="10.88671875" style="35" customWidth="1"/>
    <col min="2057" max="2057" width="0" style="35" hidden="1" customWidth="1"/>
    <col min="2058" max="2304" width="9.109375" style="35"/>
    <col min="2305" max="2305" width="16.109375" style="35" customWidth="1"/>
    <col min="2306" max="2310" width="9.6640625" style="35" customWidth="1"/>
    <col min="2311" max="2311" width="17.5546875" style="35" customWidth="1"/>
    <col min="2312" max="2312" width="10.88671875" style="35" customWidth="1"/>
    <col min="2313" max="2313" width="0" style="35" hidden="1" customWidth="1"/>
    <col min="2314" max="2560" width="9.109375" style="35"/>
    <col min="2561" max="2561" width="16.109375" style="35" customWidth="1"/>
    <col min="2562" max="2566" width="9.6640625" style="35" customWidth="1"/>
    <col min="2567" max="2567" width="17.5546875" style="35" customWidth="1"/>
    <col min="2568" max="2568" width="10.88671875" style="35" customWidth="1"/>
    <col min="2569" max="2569" width="0" style="35" hidden="1" customWidth="1"/>
    <col min="2570" max="2816" width="9.109375" style="35"/>
    <col min="2817" max="2817" width="16.109375" style="35" customWidth="1"/>
    <col min="2818" max="2822" width="9.6640625" style="35" customWidth="1"/>
    <col min="2823" max="2823" width="17.5546875" style="35" customWidth="1"/>
    <col min="2824" max="2824" width="10.88671875" style="35" customWidth="1"/>
    <col min="2825" max="2825" width="0" style="35" hidden="1" customWidth="1"/>
    <col min="2826" max="3072" width="9.109375" style="35"/>
    <col min="3073" max="3073" width="16.109375" style="35" customWidth="1"/>
    <col min="3074" max="3078" width="9.6640625" style="35" customWidth="1"/>
    <col min="3079" max="3079" width="17.5546875" style="35" customWidth="1"/>
    <col min="3080" max="3080" width="10.88671875" style="35" customWidth="1"/>
    <col min="3081" max="3081" width="0" style="35" hidden="1" customWidth="1"/>
    <col min="3082" max="3328" width="9.109375" style="35"/>
    <col min="3329" max="3329" width="16.109375" style="35" customWidth="1"/>
    <col min="3330" max="3334" width="9.6640625" style="35" customWidth="1"/>
    <col min="3335" max="3335" width="17.5546875" style="35" customWidth="1"/>
    <col min="3336" max="3336" width="10.88671875" style="35" customWidth="1"/>
    <col min="3337" max="3337" width="0" style="35" hidden="1" customWidth="1"/>
    <col min="3338" max="3584" width="9.109375" style="35"/>
    <col min="3585" max="3585" width="16.109375" style="35" customWidth="1"/>
    <col min="3586" max="3590" width="9.6640625" style="35" customWidth="1"/>
    <col min="3591" max="3591" width="17.5546875" style="35" customWidth="1"/>
    <col min="3592" max="3592" width="10.88671875" style="35" customWidth="1"/>
    <col min="3593" max="3593" width="0" style="35" hidden="1" customWidth="1"/>
    <col min="3594" max="3840" width="9.109375" style="35"/>
    <col min="3841" max="3841" width="16.109375" style="35" customWidth="1"/>
    <col min="3842" max="3846" width="9.6640625" style="35" customWidth="1"/>
    <col min="3847" max="3847" width="17.5546875" style="35" customWidth="1"/>
    <col min="3848" max="3848" width="10.88671875" style="35" customWidth="1"/>
    <col min="3849" max="3849" width="0" style="35" hidden="1" customWidth="1"/>
    <col min="3850" max="4096" width="9.109375" style="35"/>
    <col min="4097" max="4097" width="16.109375" style="35" customWidth="1"/>
    <col min="4098" max="4102" width="9.6640625" style="35" customWidth="1"/>
    <col min="4103" max="4103" width="17.5546875" style="35" customWidth="1"/>
    <col min="4104" max="4104" width="10.88671875" style="35" customWidth="1"/>
    <col min="4105" max="4105" width="0" style="35" hidden="1" customWidth="1"/>
    <col min="4106" max="4352" width="9.109375" style="35"/>
    <col min="4353" max="4353" width="16.109375" style="35" customWidth="1"/>
    <col min="4354" max="4358" width="9.6640625" style="35" customWidth="1"/>
    <col min="4359" max="4359" width="17.5546875" style="35" customWidth="1"/>
    <col min="4360" max="4360" width="10.88671875" style="35" customWidth="1"/>
    <col min="4361" max="4361" width="0" style="35" hidden="1" customWidth="1"/>
    <col min="4362" max="4608" width="9.109375" style="35"/>
    <col min="4609" max="4609" width="16.109375" style="35" customWidth="1"/>
    <col min="4610" max="4614" width="9.6640625" style="35" customWidth="1"/>
    <col min="4615" max="4615" width="17.5546875" style="35" customWidth="1"/>
    <col min="4616" max="4616" width="10.88671875" style="35" customWidth="1"/>
    <col min="4617" max="4617" width="0" style="35" hidden="1" customWidth="1"/>
    <col min="4618" max="4864" width="9.109375" style="35"/>
    <col min="4865" max="4865" width="16.109375" style="35" customWidth="1"/>
    <col min="4866" max="4870" width="9.6640625" style="35" customWidth="1"/>
    <col min="4871" max="4871" width="17.5546875" style="35" customWidth="1"/>
    <col min="4872" max="4872" width="10.88671875" style="35" customWidth="1"/>
    <col min="4873" max="4873" width="0" style="35" hidden="1" customWidth="1"/>
    <col min="4874" max="5120" width="9.109375" style="35"/>
    <col min="5121" max="5121" width="16.109375" style="35" customWidth="1"/>
    <col min="5122" max="5126" width="9.6640625" style="35" customWidth="1"/>
    <col min="5127" max="5127" width="17.5546875" style="35" customWidth="1"/>
    <col min="5128" max="5128" width="10.88671875" style="35" customWidth="1"/>
    <col min="5129" max="5129" width="0" style="35" hidden="1" customWidth="1"/>
    <col min="5130" max="5376" width="9.109375" style="35"/>
    <col min="5377" max="5377" width="16.109375" style="35" customWidth="1"/>
    <col min="5378" max="5382" width="9.6640625" style="35" customWidth="1"/>
    <col min="5383" max="5383" width="17.5546875" style="35" customWidth="1"/>
    <col min="5384" max="5384" width="10.88671875" style="35" customWidth="1"/>
    <col min="5385" max="5385" width="0" style="35" hidden="1" customWidth="1"/>
    <col min="5386" max="5632" width="9.109375" style="35"/>
    <col min="5633" max="5633" width="16.109375" style="35" customWidth="1"/>
    <col min="5634" max="5638" width="9.6640625" style="35" customWidth="1"/>
    <col min="5639" max="5639" width="17.5546875" style="35" customWidth="1"/>
    <col min="5640" max="5640" width="10.88671875" style="35" customWidth="1"/>
    <col min="5641" max="5641" width="0" style="35" hidden="1" customWidth="1"/>
    <col min="5642" max="5888" width="9.109375" style="35"/>
    <col min="5889" max="5889" width="16.109375" style="35" customWidth="1"/>
    <col min="5890" max="5894" width="9.6640625" style="35" customWidth="1"/>
    <col min="5895" max="5895" width="17.5546875" style="35" customWidth="1"/>
    <col min="5896" max="5896" width="10.88671875" style="35" customWidth="1"/>
    <col min="5897" max="5897" width="0" style="35" hidden="1" customWidth="1"/>
    <col min="5898" max="6144" width="9.109375" style="35"/>
    <col min="6145" max="6145" width="16.109375" style="35" customWidth="1"/>
    <col min="6146" max="6150" width="9.6640625" style="35" customWidth="1"/>
    <col min="6151" max="6151" width="17.5546875" style="35" customWidth="1"/>
    <col min="6152" max="6152" width="10.88671875" style="35" customWidth="1"/>
    <col min="6153" max="6153" width="0" style="35" hidden="1" customWidth="1"/>
    <col min="6154" max="6400" width="9.109375" style="35"/>
    <col min="6401" max="6401" width="16.109375" style="35" customWidth="1"/>
    <col min="6402" max="6406" width="9.6640625" style="35" customWidth="1"/>
    <col min="6407" max="6407" width="17.5546875" style="35" customWidth="1"/>
    <col min="6408" max="6408" width="10.88671875" style="35" customWidth="1"/>
    <col min="6409" max="6409" width="0" style="35" hidden="1" customWidth="1"/>
    <col min="6410" max="6656" width="9.109375" style="35"/>
    <col min="6657" max="6657" width="16.109375" style="35" customWidth="1"/>
    <col min="6658" max="6662" width="9.6640625" style="35" customWidth="1"/>
    <col min="6663" max="6663" width="17.5546875" style="35" customWidth="1"/>
    <col min="6664" max="6664" width="10.88671875" style="35" customWidth="1"/>
    <col min="6665" max="6665" width="0" style="35" hidden="1" customWidth="1"/>
    <col min="6666" max="6912" width="9.109375" style="35"/>
    <col min="6913" max="6913" width="16.109375" style="35" customWidth="1"/>
    <col min="6914" max="6918" width="9.6640625" style="35" customWidth="1"/>
    <col min="6919" max="6919" width="17.5546875" style="35" customWidth="1"/>
    <col min="6920" max="6920" width="10.88671875" style="35" customWidth="1"/>
    <col min="6921" max="6921" width="0" style="35" hidden="1" customWidth="1"/>
    <col min="6922" max="7168" width="9.109375" style="35"/>
    <col min="7169" max="7169" width="16.109375" style="35" customWidth="1"/>
    <col min="7170" max="7174" width="9.6640625" style="35" customWidth="1"/>
    <col min="7175" max="7175" width="17.5546875" style="35" customWidth="1"/>
    <col min="7176" max="7176" width="10.88671875" style="35" customWidth="1"/>
    <col min="7177" max="7177" width="0" style="35" hidden="1" customWidth="1"/>
    <col min="7178" max="7424" width="9.109375" style="35"/>
    <col min="7425" max="7425" width="16.109375" style="35" customWidth="1"/>
    <col min="7426" max="7430" width="9.6640625" style="35" customWidth="1"/>
    <col min="7431" max="7431" width="17.5546875" style="35" customWidth="1"/>
    <col min="7432" max="7432" width="10.88671875" style="35" customWidth="1"/>
    <col min="7433" max="7433" width="0" style="35" hidden="1" customWidth="1"/>
    <col min="7434" max="7680" width="9.109375" style="35"/>
    <col min="7681" max="7681" width="16.109375" style="35" customWidth="1"/>
    <col min="7682" max="7686" width="9.6640625" style="35" customWidth="1"/>
    <col min="7687" max="7687" width="17.5546875" style="35" customWidth="1"/>
    <col min="7688" max="7688" width="10.88671875" style="35" customWidth="1"/>
    <col min="7689" max="7689" width="0" style="35" hidden="1" customWidth="1"/>
    <col min="7690" max="7936" width="9.109375" style="35"/>
    <col min="7937" max="7937" width="16.109375" style="35" customWidth="1"/>
    <col min="7938" max="7942" width="9.6640625" style="35" customWidth="1"/>
    <col min="7943" max="7943" width="17.5546875" style="35" customWidth="1"/>
    <col min="7944" max="7944" width="10.88671875" style="35" customWidth="1"/>
    <col min="7945" max="7945" width="0" style="35" hidden="1" customWidth="1"/>
    <col min="7946" max="8192" width="9.109375" style="35"/>
    <col min="8193" max="8193" width="16.109375" style="35" customWidth="1"/>
    <col min="8194" max="8198" width="9.6640625" style="35" customWidth="1"/>
    <col min="8199" max="8199" width="17.5546875" style="35" customWidth="1"/>
    <col min="8200" max="8200" width="10.88671875" style="35" customWidth="1"/>
    <col min="8201" max="8201" width="0" style="35" hidden="1" customWidth="1"/>
    <col min="8202" max="8448" width="9.109375" style="35"/>
    <col min="8449" max="8449" width="16.109375" style="35" customWidth="1"/>
    <col min="8450" max="8454" width="9.6640625" style="35" customWidth="1"/>
    <col min="8455" max="8455" width="17.5546875" style="35" customWidth="1"/>
    <col min="8456" max="8456" width="10.88671875" style="35" customWidth="1"/>
    <col min="8457" max="8457" width="0" style="35" hidden="1" customWidth="1"/>
    <col min="8458" max="8704" width="9.109375" style="35"/>
    <col min="8705" max="8705" width="16.109375" style="35" customWidth="1"/>
    <col min="8706" max="8710" width="9.6640625" style="35" customWidth="1"/>
    <col min="8711" max="8711" width="17.5546875" style="35" customWidth="1"/>
    <col min="8712" max="8712" width="10.88671875" style="35" customWidth="1"/>
    <col min="8713" max="8713" width="0" style="35" hidden="1" customWidth="1"/>
    <col min="8714" max="8960" width="9.109375" style="35"/>
    <col min="8961" max="8961" width="16.109375" style="35" customWidth="1"/>
    <col min="8962" max="8966" width="9.6640625" style="35" customWidth="1"/>
    <col min="8967" max="8967" width="17.5546875" style="35" customWidth="1"/>
    <col min="8968" max="8968" width="10.88671875" style="35" customWidth="1"/>
    <col min="8969" max="8969" width="0" style="35" hidden="1" customWidth="1"/>
    <col min="8970" max="9216" width="9.109375" style="35"/>
    <col min="9217" max="9217" width="16.109375" style="35" customWidth="1"/>
    <col min="9218" max="9222" width="9.6640625" style="35" customWidth="1"/>
    <col min="9223" max="9223" width="17.5546875" style="35" customWidth="1"/>
    <col min="9224" max="9224" width="10.88671875" style="35" customWidth="1"/>
    <col min="9225" max="9225" width="0" style="35" hidden="1" customWidth="1"/>
    <col min="9226" max="9472" width="9.109375" style="35"/>
    <col min="9473" max="9473" width="16.109375" style="35" customWidth="1"/>
    <col min="9474" max="9478" width="9.6640625" style="35" customWidth="1"/>
    <col min="9479" max="9479" width="17.5546875" style="35" customWidth="1"/>
    <col min="9480" max="9480" width="10.88671875" style="35" customWidth="1"/>
    <col min="9481" max="9481" width="0" style="35" hidden="1" customWidth="1"/>
    <col min="9482" max="9728" width="9.109375" style="35"/>
    <col min="9729" max="9729" width="16.109375" style="35" customWidth="1"/>
    <col min="9730" max="9734" width="9.6640625" style="35" customWidth="1"/>
    <col min="9735" max="9735" width="17.5546875" style="35" customWidth="1"/>
    <col min="9736" max="9736" width="10.88671875" style="35" customWidth="1"/>
    <col min="9737" max="9737" width="0" style="35" hidden="1" customWidth="1"/>
    <col min="9738" max="9984" width="9.109375" style="35"/>
    <col min="9985" max="9985" width="16.109375" style="35" customWidth="1"/>
    <col min="9986" max="9990" width="9.6640625" style="35" customWidth="1"/>
    <col min="9991" max="9991" width="17.5546875" style="35" customWidth="1"/>
    <col min="9992" max="9992" width="10.88671875" style="35" customWidth="1"/>
    <col min="9993" max="9993" width="0" style="35" hidden="1" customWidth="1"/>
    <col min="9994" max="10240" width="9.109375" style="35"/>
    <col min="10241" max="10241" width="16.109375" style="35" customWidth="1"/>
    <col min="10242" max="10246" width="9.6640625" style="35" customWidth="1"/>
    <col min="10247" max="10247" width="17.5546875" style="35" customWidth="1"/>
    <col min="10248" max="10248" width="10.88671875" style="35" customWidth="1"/>
    <col min="10249" max="10249" width="0" style="35" hidden="1" customWidth="1"/>
    <col min="10250" max="10496" width="9.109375" style="35"/>
    <col min="10497" max="10497" width="16.109375" style="35" customWidth="1"/>
    <col min="10498" max="10502" width="9.6640625" style="35" customWidth="1"/>
    <col min="10503" max="10503" width="17.5546875" style="35" customWidth="1"/>
    <col min="10504" max="10504" width="10.88671875" style="35" customWidth="1"/>
    <col min="10505" max="10505" width="0" style="35" hidden="1" customWidth="1"/>
    <col min="10506" max="10752" width="9.109375" style="35"/>
    <col min="10753" max="10753" width="16.109375" style="35" customWidth="1"/>
    <col min="10754" max="10758" width="9.6640625" style="35" customWidth="1"/>
    <col min="10759" max="10759" width="17.5546875" style="35" customWidth="1"/>
    <col min="10760" max="10760" width="10.88671875" style="35" customWidth="1"/>
    <col min="10761" max="10761" width="0" style="35" hidden="1" customWidth="1"/>
    <col min="10762" max="11008" width="9.109375" style="35"/>
    <col min="11009" max="11009" width="16.109375" style="35" customWidth="1"/>
    <col min="11010" max="11014" width="9.6640625" style="35" customWidth="1"/>
    <col min="11015" max="11015" width="17.5546875" style="35" customWidth="1"/>
    <col min="11016" max="11016" width="10.88671875" style="35" customWidth="1"/>
    <col min="11017" max="11017" width="0" style="35" hidden="1" customWidth="1"/>
    <col min="11018" max="11264" width="9.109375" style="35"/>
    <col min="11265" max="11265" width="16.109375" style="35" customWidth="1"/>
    <col min="11266" max="11270" width="9.6640625" style="35" customWidth="1"/>
    <col min="11271" max="11271" width="17.5546875" style="35" customWidth="1"/>
    <col min="11272" max="11272" width="10.88671875" style="35" customWidth="1"/>
    <col min="11273" max="11273" width="0" style="35" hidden="1" customWidth="1"/>
    <col min="11274" max="11520" width="9.109375" style="35"/>
    <col min="11521" max="11521" width="16.109375" style="35" customWidth="1"/>
    <col min="11522" max="11526" width="9.6640625" style="35" customWidth="1"/>
    <col min="11527" max="11527" width="17.5546875" style="35" customWidth="1"/>
    <col min="11528" max="11528" width="10.88671875" style="35" customWidth="1"/>
    <col min="11529" max="11529" width="0" style="35" hidden="1" customWidth="1"/>
    <col min="11530" max="11776" width="9.109375" style="35"/>
    <col min="11777" max="11777" width="16.109375" style="35" customWidth="1"/>
    <col min="11778" max="11782" width="9.6640625" style="35" customWidth="1"/>
    <col min="11783" max="11783" width="17.5546875" style="35" customWidth="1"/>
    <col min="11784" max="11784" width="10.88671875" style="35" customWidth="1"/>
    <col min="11785" max="11785" width="0" style="35" hidden="1" customWidth="1"/>
    <col min="11786" max="12032" width="9.109375" style="35"/>
    <col min="12033" max="12033" width="16.109375" style="35" customWidth="1"/>
    <col min="12034" max="12038" width="9.6640625" style="35" customWidth="1"/>
    <col min="12039" max="12039" width="17.5546875" style="35" customWidth="1"/>
    <col min="12040" max="12040" width="10.88671875" style="35" customWidth="1"/>
    <col min="12041" max="12041" width="0" style="35" hidden="1" customWidth="1"/>
    <col min="12042" max="12288" width="9.109375" style="35"/>
    <col min="12289" max="12289" width="16.109375" style="35" customWidth="1"/>
    <col min="12290" max="12294" width="9.6640625" style="35" customWidth="1"/>
    <col min="12295" max="12295" width="17.5546875" style="35" customWidth="1"/>
    <col min="12296" max="12296" width="10.88671875" style="35" customWidth="1"/>
    <col min="12297" max="12297" width="0" style="35" hidden="1" customWidth="1"/>
    <col min="12298" max="12544" width="9.109375" style="35"/>
    <col min="12545" max="12545" width="16.109375" style="35" customWidth="1"/>
    <col min="12546" max="12550" width="9.6640625" style="35" customWidth="1"/>
    <col min="12551" max="12551" width="17.5546875" style="35" customWidth="1"/>
    <col min="12552" max="12552" width="10.88671875" style="35" customWidth="1"/>
    <col min="12553" max="12553" width="0" style="35" hidden="1" customWidth="1"/>
    <col min="12554" max="12800" width="9.109375" style="35"/>
    <col min="12801" max="12801" width="16.109375" style="35" customWidth="1"/>
    <col min="12802" max="12806" width="9.6640625" style="35" customWidth="1"/>
    <col min="12807" max="12807" width="17.5546875" style="35" customWidth="1"/>
    <col min="12808" max="12808" width="10.88671875" style="35" customWidth="1"/>
    <col min="12809" max="12809" width="0" style="35" hidden="1" customWidth="1"/>
    <col min="12810" max="13056" width="9.109375" style="35"/>
    <col min="13057" max="13057" width="16.109375" style="35" customWidth="1"/>
    <col min="13058" max="13062" width="9.6640625" style="35" customWidth="1"/>
    <col min="13063" max="13063" width="17.5546875" style="35" customWidth="1"/>
    <col min="13064" max="13064" width="10.88671875" style="35" customWidth="1"/>
    <col min="13065" max="13065" width="0" style="35" hidden="1" customWidth="1"/>
    <col min="13066" max="13312" width="9.109375" style="35"/>
    <col min="13313" max="13313" width="16.109375" style="35" customWidth="1"/>
    <col min="13314" max="13318" width="9.6640625" style="35" customWidth="1"/>
    <col min="13319" max="13319" width="17.5546875" style="35" customWidth="1"/>
    <col min="13320" max="13320" width="10.88671875" style="35" customWidth="1"/>
    <col min="13321" max="13321" width="0" style="35" hidden="1" customWidth="1"/>
    <col min="13322" max="13568" width="9.109375" style="35"/>
    <col min="13569" max="13569" width="16.109375" style="35" customWidth="1"/>
    <col min="13570" max="13574" width="9.6640625" style="35" customWidth="1"/>
    <col min="13575" max="13575" width="17.5546875" style="35" customWidth="1"/>
    <col min="13576" max="13576" width="10.88671875" style="35" customWidth="1"/>
    <col min="13577" max="13577" width="0" style="35" hidden="1" customWidth="1"/>
    <col min="13578" max="13824" width="9.109375" style="35"/>
    <col min="13825" max="13825" width="16.109375" style="35" customWidth="1"/>
    <col min="13826" max="13830" width="9.6640625" style="35" customWidth="1"/>
    <col min="13831" max="13831" width="17.5546875" style="35" customWidth="1"/>
    <col min="13832" max="13832" width="10.88671875" style="35" customWidth="1"/>
    <col min="13833" max="13833" width="0" style="35" hidden="1" customWidth="1"/>
    <col min="13834" max="14080" width="9.109375" style="35"/>
    <col min="14081" max="14081" width="16.109375" style="35" customWidth="1"/>
    <col min="14082" max="14086" width="9.6640625" style="35" customWidth="1"/>
    <col min="14087" max="14087" width="17.5546875" style="35" customWidth="1"/>
    <col min="14088" max="14088" width="10.88671875" style="35" customWidth="1"/>
    <col min="14089" max="14089" width="0" style="35" hidden="1" customWidth="1"/>
    <col min="14090" max="14336" width="9.109375" style="35"/>
    <col min="14337" max="14337" width="16.109375" style="35" customWidth="1"/>
    <col min="14338" max="14342" width="9.6640625" style="35" customWidth="1"/>
    <col min="14343" max="14343" width="17.5546875" style="35" customWidth="1"/>
    <col min="14344" max="14344" width="10.88671875" style="35" customWidth="1"/>
    <col min="14345" max="14345" width="0" style="35" hidden="1" customWidth="1"/>
    <col min="14346" max="14592" width="9.109375" style="35"/>
    <col min="14593" max="14593" width="16.109375" style="35" customWidth="1"/>
    <col min="14594" max="14598" width="9.6640625" style="35" customWidth="1"/>
    <col min="14599" max="14599" width="17.5546875" style="35" customWidth="1"/>
    <col min="14600" max="14600" width="10.88671875" style="35" customWidth="1"/>
    <col min="14601" max="14601" width="0" style="35" hidden="1" customWidth="1"/>
    <col min="14602" max="14848" width="9.109375" style="35"/>
    <col min="14849" max="14849" width="16.109375" style="35" customWidth="1"/>
    <col min="14850" max="14854" width="9.6640625" style="35" customWidth="1"/>
    <col min="14855" max="14855" width="17.5546875" style="35" customWidth="1"/>
    <col min="14856" max="14856" width="10.88671875" style="35" customWidth="1"/>
    <col min="14857" max="14857" width="0" style="35" hidden="1" customWidth="1"/>
    <col min="14858" max="15104" width="9.109375" style="35"/>
    <col min="15105" max="15105" width="16.109375" style="35" customWidth="1"/>
    <col min="15106" max="15110" width="9.6640625" style="35" customWidth="1"/>
    <col min="15111" max="15111" width="17.5546875" style="35" customWidth="1"/>
    <col min="15112" max="15112" width="10.88671875" style="35" customWidth="1"/>
    <col min="15113" max="15113" width="0" style="35" hidden="1" customWidth="1"/>
    <col min="15114" max="15360" width="9.109375" style="35"/>
    <col min="15361" max="15361" width="16.109375" style="35" customWidth="1"/>
    <col min="15362" max="15366" width="9.6640625" style="35" customWidth="1"/>
    <col min="15367" max="15367" width="17.5546875" style="35" customWidth="1"/>
    <col min="15368" max="15368" width="10.88671875" style="35" customWidth="1"/>
    <col min="15369" max="15369" width="0" style="35" hidden="1" customWidth="1"/>
    <col min="15370" max="15616" width="9.109375" style="35"/>
    <col min="15617" max="15617" width="16.109375" style="35" customWidth="1"/>
    <col min="15618" max="15622" width="9.6640625" style="35" customWidth="1"/>
    <col min="15623" max="15623" width="17.5546875" style="35" customWidth="1"/>
    <col min="15624" max="15624" width="10.88671875" style="35" customWidth="1"/>
    <col min="15625" max="15625" width="0" style="35" hidden="1" customWidth="1"/>
    <col min="15626" max="15872" width="9.109375" style="35"/>
    <col min="15873" max="15873" width="16.109375" style="35" customWidth="1"/>
    <col min="15874" max="15878" width="9.6640625" style="35" customWidth="1"/>
    <col min="15879" max="15879" width="17.5546875" style="35" customWidth="1"/>
    <col min="15880" max="15880" width="10.88671875" style="35" customWidth="1"/>
    <col min="15881" max="15881" width="0" style="35" hidden="1" customWidth="1"/>
    <col min="15882" max="16128" width="9.109375" style="35"/>
    <col min="16129" max="16129" width="16.109375" style="35" customWidth="1"/>
    <col min="16130" max="16134" width="9.6640625" style="35" customWidth="1"/>
    <col min="16135" max="16135" width="17.5546875" style="35" customWidth="1"/>
    <col min="16136" max="16136" width="10.88671875" style="35" customWidth="1"/>
    <col min="16137" max="16137" width="0" style="35" hidden="1" customWidth="1"/>
    <col min="16138" max="16384" width="9.109375" style="35"/>
  </cols>
  <sheetData>
    <row r="1" spans="1:9" ht="26.4" x14ac:dyDescent="0.3">
      <c r="A1" s="40"/>
      <c r="B1" s="40"/>
      <c r="C1" s="40"/>
      <c r="D1" s="40"/>
      <c r="E1" s="40"/>
      <c r="F1" s="40"/>
      <c r="G1" s="34" t="s">
        <v>126</v>
      </c>
      <c r="I1" s="135">
        <f>SUMIF(B2:B6,9,E2:E6)</f>
        <v>5</v>
      </c>
    </row>
    <row r="2" spans="1:9" x14ac:dyDescent="0.3">
      <c r="A2" s="40"/>
      <c r="B2" s="41">
        <v>9</v>
      </c>
      <c r="C2" s="41">
        <v>4</v>
      </c>
      <c r="D2" s="41">
        <v>3</v>
      </c>
      <c r="E2" s="41">
        <v>5</v>
      </c>
      <c r="F2" s="108" t="s">
        <v>12</v>
      </c>
      <c r="G2" s="122">
        <f>MATCH("x",B2:F2,0)</f>
        <v>5</v>
      </c>
      <c r="I2" s="135"/>
    </row>
    <row r="3" spans="1:9" x14ac:dyDescent="0.3">
      <c r="A3" s="40"/>
      <c r="B3" s="41">
        <v>8</v>
      </c>
      <c r="C3" s="41">
        <v>7</v>
      </c>
      <c r="D3" s="108" t="s">
        <v>12</v>
      </c>
      <c r="E3" s="41">
        <v>5</v>
      </c>
      <c r="F3" s="41">
        <v>7</v>
      </c>
      <c r="G3" s="122">
        <f t="shared" ref="G3:G6" si="0">MATCH("x",B3:F3,0)</f>
        <v>3</v>
      </c>
      <c r="I3" s="39"/>
    </row>
    <row r="4" spans="1:9" x14ac:dyDescent="0.3">
      <c r="A4" s="40"/>
      <c r="B4" s="41">
        <v>4</v>
      </c>
      <c r="C4" s="108" t="s">
        <v>12</v>
      </c>
      <c r="D4" s="41">
        <v>5</v>
      </c>
      <c r="E4" s="41">
        <v>7</v>
      </c>
      <c r="F4" s="41">
        <v>4</v>
      </c>
      <c r="G4" s="122">
        <f t="shared" si="0"/>
        <v>2</v>
      </c>
      <c r="I4" s="39"/>
    </row>
    <row r="5" spans="1:9" x14ac:dyDescent="0.3">
      <c r="A5" s="40"/>
      <c r="B5" s="108" t="s">
        <v>12</v>
      </c>
      <c r="C5" s="41">
        <v>2</v>
      </c>
      <c r="D5" s="41">
        <v>9</v>
      </c>
      <c r="E5" s="41">
        <v>14</v>
      </c>
      <c r="F5" s="41">
        <v>4</v>
      </c>
      <c r="G5" s="122">
        <f t="shared" si="0"/>
        <v>1</v>
      </c>
    </row>
    <row r="6" spans="1:9" x14ac:dyDescent="0.3">
      <c r="A6" s="40"/>
      <c r="B6" s="41">
        <v>9</v>
      </c>
      <c r="C6" s="41">
        <v>2</v>
      </c>
      <c r="D6" s="41">
        <v>7</v>
      </c>
      <c r="E6" s="108" t="s">
        <v>12</v>
      </c>
      <c r="F6" s="41">
        <v>10</v>
      </c>
      <c r="G6" s="122">
        <f t="shared" si="0"/>
        <v>4</v>
      </c>
    </row>
    <row r="7" spans="1:9" ht="26.4" x14ac:dyDescent="0.3">
      <c r="A7" s="34" t="s">
        <v>125</v>
      </c>
      <c r="B7" s="121">
        <f>MATCH("x",B2:B6,0)</f>
        <v>4</v>
      </c>
      <c r="C7" s="121">
        <f t="shared" ref="C7:F7" si="1">MATCH("x",C2:C6,0)</f>
        <v>3</v>
      </c>
      <c r="D7" s="121">
        <f t="shared" si="1"/>
        <v>2</v>
      </c>
      <c r="E7" s="121">
        <f t="shared" si="1"/>
        <v>5</v>
      </c>
      <c r="F7" s="121">
        <f t="shared" si="1"/>
        <v>1</v>
      </c>
      <c r="G7" s="42"/>
    </row>
  </sheetData>
  <mergeCells count="1">
    <mergeCell ref="I1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21"/>
  <sheetViews>
    <sheetView zoomScale="60" zoomScaleNormal="180" workbookViewId="0">
      <selection activeCell="A11" sqref="A11:A17"/>
    </sheetView>
    <sheetView workbookViewId="1"/>
  </sheetViews>
  <sheetFormatPr defaultRowHeight="14.4" x14ac:dyDescent="0.3"/>
  <cols>
    <col min="1" max="1" width="20.88671875" style="35" customWidth="1"/>
    <col min="2" max="2" width="22.6640625" style="35" bestFit="1" customWidth="1"/>
    <col min="3" max="3" width="10.33203125" style="35" customWidth="1"/>
    <col min="4" max="5" width="9.5546875" style="35" customWidth="1"/>
    <col min="6" max="6" width="14.44140625" customWidth="1"/>
    <col min="7" max="7" width="17" customWidth="1"/>
    <col min="8" max="9" width="9.109375"/>
    <col min="10" max="10" width="11" customWidth="1"/>
    <col min="11" max="11" width="9.109375"/>
    <col min="12" max="251" width="9.109375" style="35"/>
    <col min="252" max="252" width="20.88671875" style="35" customWidth="1"/>
    <col min="253" max="254" width="10.33203125" style="35" customWidth="1"/>
    <col min="255" max="257" width="9.5546875" style="35" customWidth="1"/>
    <col min="258" max="258" width="0" style="35" hidden="1" customWidth="1"/>
    <col min="259" max="507" width="9.109375" style="35"/>
    <col min="508" max="508" width="20.88671875" style="35" customWidth="1"/>
    <col min="509" max="510" width="10.33203125" style="35" customWidth="1"/>
    <col min="511" max="513" width="9.5546875" style="35" customWidth="1"/>
    <col min="514" max="514" width="0" style="35" hidden="1" customWidth="1"/>
    <col min="515" max="763" width="9.109375" style="35"/>
    <col min="764" max="764" width="20.88671875" style="35" customWidth="1"/>
    <col min="765" max="766" width="10.33203125" style="35" customWidth="1"/>
    <col min="767" max="769" width="9.5546875" style="35" customWidth="1"/>
    <col min="770" max="770" width="0" style="35" hidden="1" customWidth="1"/>
    <col min="771" max="1019" width="9.109375" style="35"/>
    <col min="1020" max="1020" width="20.88671875" style="35" customWidth="1"/>
    <col min="1021" max="1022" width="10.33203125" style="35" customWidth="1"/>
    <col min="1023" max="1025" width="9.5546875" style="35" customWidth="1"/>
    <col min="1026" max="1026" width="0" style="35" hidden="1" customWidth="1"/>
    <col min="1027" max="1275" width="9.109375" style="35"/>
    <col min="1276" max="1276" width="20.88671875" style="35" customWidth="1"/>
    <col min="1277" max="1278" width="10.33203125" style="35" customWidth="1"/>
    <col min="1279" max="1281" width="9.5546875" style="35" customWidth="1"/>
    <col min="1282" max="1282" width="0" style="35" hidden="1" customWidth="1"/>
    <col min="1283" max="1531" width="9.109375" style="35"/>
    <col min="1532" max="1532" width="20.88671875" style="35" customWidth="1"/>
    <col min="1533" max="1534" width="10.33203125" style="35" customWidth="1"/>
    <col min="1535" max="1537" width="9.5546875" style="35" customWidth="1"/>
    <col min="1538" max="1538" width="0" style="35" hidden="1" customWidth="1"/>
    <col min="1539" max="1787" width="9.109375" style="35"/>
    <col min="1788" max="1788" width="20.88671875" style="35" customWidth="1"/>
    <col min="1789" max="1790" width="10.33203125" style="35" customWidth="1"/>
    <col min="1791" max="1793" width="9.5546875" style="35" customWidth="1"/>
    <col min="1794" max="1794" width="0" style="35" hidden="1" customWidth="1"/>
    <col min="1795" max="2043" width="9.109375" style="35"/>
    <col min="2044" max="2044" width="20.88671875" style="35" customWidth="1"/>
    <col min="2045" max="2046" width="10.33203125" style="35" customWidth="1"/>
    <col min="2047" max="2049" width="9.5546875" style="35" customWidth="1"/>
    <col min="2050" max="2050" width="0" style="35" hidden="1" customWidth="1"/>
    <col min="2051" max="2299" width="9.109375" style="35"/>
    <col min="2300" max="2300" width="20.88671875" style="35" customWidth="1"/>
    <col min="2301" max="2302" width="10.33203125" style="35" customWidth="1"/>
    <col min="2303" max="2305" width="9.5546875" style="35" customWidth="1"/>
    <col min="2306" max="2306" width="0" style="35" hidden="1" customWidth="1"/>
    <col min="2307" max="2555" width="9.109375" style="35"/>
    <col min="2556" max="2556" width="20.88671875" style="35" customWidth="1"/>
    <col min="2557" max="2558" width="10.33203125" style="35" customWidth="1"/>
    <col min="2559" max="2561" width="9.5546875" style="35" customWidth="1"/>
    <col min="2562" max="2562" width="0" style="35" hidden="1" customWidth="1"/>
    <col min="2563" max="2811" width="9.109375" style="35"/>
    <col min="2812" max="2812" width="20.88671875" style="35" customWidth="1"/>
    <col min="2813" max="2814" width="10.33203125" style="35" customWidth="1"/>
    <col min="2815" max="2817" width="9.5546875" style="35" customWidth="1"/>
    <col min="2818" max="2818" width="0" style="35" hidden="1" customWidth="1"/>
    <col min="2819" max="3067" width="9.109375" style="35"/>
    <col min="3068" max="3068" width="20.88671875" style="35" customWidth="1"/>
    <col min="3069" max="3070" width="10.33203125" style="35" customWidth="1"/>
    <col min="3071" max="3073" width="9.5546875" style="35" customWidth="1"/>
    <col min="3074" max="3074" width="0" style="35" hidden="1" customWidth="1"/>
    <col min="3075" max="3323" width="9.109375" style="35"/>
    <col min="3324" max="3324" width="20.88671875" style="35" customWidth="1"/>
    <col min="3325" max="3326" width="10.33203125" style="35" customWidth="1"/>
    <col min="3327" max="3329" width="9.5546875" style="35" customWidth="1"/>
    <col min="3330" max="3330" width="0" style="35" hidden="1" customWidth="1"/>
    <col min="3331" max="3579" width="9.109375" style="35"/>
    <col min="3580" max="3580" width="20.88671875" style="35" customWidth="1"/>
    <col min="3581" max="3582" width="10.33203125" style="35" customWidth="1"/>
    <col min="3583" max="3585" width="9.5546875" style="35" customWidth="1"/>
    <col min="3586" max="3586" width="0" style="35" hidden="1" customWidth="1"/>
    <col min="3587" max="3835" width="9.109375" style="35"/>
    <col min="3836" max="3836" width="20.88671875" style="35" customWidth="1"/>
    <col min="3837" max="3838" width="10.33203125" style="35" customWidth="1"/>
    <col min="3839" max="3841" width="9.5546875" style="35" customWidth="1"/>
    <col min="3842" max="3842" width="0" style="35" hidden="1" customWidth="1"/>
    <col min="3843" max="4091" width="9.109375" style="35"/>
    <col min="4092" max="4092" width="20.88671875" style="35" customWidth="1"/>
    <col min="4093" max="4094" width="10.33203125" style="35" customWidth="1"/>
    <col min="4095" max="4097" width="9.5546875" style="35" customWidth="1"/>
    <col min="4098" max="4098" width="0" style="35" hidden="1" customWidth="1"/>
    <col min="4099" max="4347" width="9.109375" style="35"/>
    <col min="4348" max="4348" width="20.88671875" style="35" customWidth="1"/>
    <col min="4349" max="4350" width="10.33203125" style="35" customWidth="1"/>
    <col min="4351" max="4353" width="9.5546875" style="35" customWidth="1"/>
    <col min="4354" max="4354" width="0" style="35" hidden="1" customWidth="1"/>
    <col min="4355" max="4603" width="9.109375" style="35"/>
    <col min="4604" max="4604" width="20.88671875" style="35" customWidth="1"/>
    <col min="4605" max="4606" width="10.33203125" style="35" customWidth="1"/>
    <col min="4607" max="4609" width="9.5546875" style="35" customWidth="1"/>
    <col min="4610" max="4610" width="0" style="35" hidden="1" customWidth="1"/>
    <col min="4611" max="4859" width="9.109375" style="35"/>
    <col min="4860" max="4860" width="20.88671875" style="35" customWidth="1"/>
    <col min="4861" max="4862" width="10.33203125" style="35" customWidth="1"/>
    <col min="4863" max="4865" width="9.5546875" style="35" customWidth="1"/>
    <col min="4866" max="4866" width="0" style="35" hidden="1" customWidth="1"/>
    <col min="4867" max="5115" width="9.109375" style="35"/>
    <col min="5116" max="5116" width="20.88671875" style="35" customWidth="1"/>
    <col min="5117" max="5118" width="10.33203125" style="35" customWidth="1"/>
    <col min="5119" max="5121" width="9.5546875" style="35" customWidth="1"/>
    <col min="5122" max="5122" width="0" style="35" hidden="1" customWidth="1"/>
    <col min="5123" max="5371" width="9.109375" style="35"/>
    <col min="5372" max="5372" width="20.88671875" style="35" customWidth="1"/>
    <col min="5373" max="5374" width="10.33203125" style="35" customWidth="1"/>
    <col min="5375" max="5377" width="9.5546875" style="35" customWidth="1"/>
    <col min="5378" max="5378" width="0" style="35" hidden="1" customWidth="1"/>
    <col min="5379" max="5627" width="9.109375" style="35"/>
    <col min="5628" max="5628" width="20.88671875" style="35" customWidth="1"/>
    <col min="5629" max="5630" width="10.33203125" style="35" customWidth="1"/>
    <col min="5631" max="5633" width="9.5546875" style="35" customWidth="1"/>
    <col min="5634" max="5634" width="0" style="35" hidden="1" customWidth="1"/>
    <col min="5635" max="5883" width="9.109375" style="35"/>
    <col min="5884" max="5884" width="20.88671875" style="35" customWidth="1"/>
    <col min="5885" max="5886" width="10.33203125" style="35" customWidth="1"/>
    <col min="5887" max="5889" width="9.5546875" style="35" customWidth="1"/>
    <col min="5890" max="5890" width="0" style="35" hidden="1" customWidth="1"/>
    <col min="5891" max="6139" width="9.109375" style="35"/>
    <col min="6140" max="6140" width="20.88671875" style="35" customWidth="1"/>
    <col min="6141" max="6142" width="10.33203125" style="35" customWidth="1"/>
    <col min="6143" max="6145" width="9.5546875" style="35" customWidth="1"/>
    <col min="6146" max="6146" width="0" style="35" hidden="1" customWidth="1"/>
    <col min="6147" max="6395" width="9.109375" style="35"/>
    <col min="6396" max="6396" width="20.88671875" style="35" customWidth="1"/>
    <col min="6397" max="6398" width="10.33203125" style="35" customWidth="1"/>
    <col min="6399" max="6401" width="9.5546875" style="35" customWidth="1"/>
    <col min="6402" max="6402" width="0" style="35" hidden="1" customWidth="1"/>
    <col min="6403" max="6651" width="9.109375" style="35"/>
    <col min="6652" max="6652" width="20.88671875" style="35" customWidth="1"/>
    <col min="6653" max="6654" width="10.33203125" style="35" customWidth="1"/>
    <col min="6655" max="6657" width="9.5546875" style="35" customWidth="1"/>
    <col min="6658" max="6658" width="0" style="35" hidden="1" customWidth="1"/>
    <col min="6659" max="6907" width="9.109375" style="35"/>
    <col min="6908" max="6908" width="20.88671875" style="35" customWidth="1"/>
    <col min="6909" max="6910" width="10.33203125" style="35" customWidth="1"/>
    <col min="6911" max="6913" width="9.5546875" style="35" customWidth="1"/>
    <col min="6914" max="6914" width="0" style="35" hidden="1" customWidth="1"/>
    <col min="6915" max="7163" width="9.109375" style="35"/>
    <col min="7164" max="7164" width="20.88671875" style="35" customWidth="1"/>
    <col min="7165" max="7166" width="10.33203125" style="35" customWidth="1"/>
    <col min="7167" max="7169" width="9.5546875" style="35" customWidth="1"/>
    <col min="7170" max="7170" width="0" style="35" hidden="1" customWidth="1"/>
    <col min="7171" max="7419" width="9.109375" style="35"/>
    <col min="7420" max="7420" width="20.88671875" style="35" customWidth="1"/>
    <col min="7421" max="7422" width="10.33203125" style="35" customWidth="1"/>
    <col min="7423" max="7425" width="9.5546875" style="35" customWidth="1"/>
    <col min="7426" max="7426" width="0" style="35" hidden="1" customWidth="1"/>
    <col min="7427" max="7675" width="9.109375" style="35"/>
    <col min="7676" max="7676" width="20.88671875" style="35" customWidth="1"/>
    <col min="7677" max="7678" width="10.33203125" style="35" customWidth="1"/>
    <col min="7679" max="7681" width="9.5546875" style="35" customWidth="1"/>
    <col min="7682" max="7682" width="0" style="35" hidden="1" customWidth="1"/>
    <col min="7683" max="7931" width="9.109375" style="35"/>
    <col min="7932" max="7932" width="20.88671875" style="35" customWidth="1"/>
    <col min="7933" max="7934" width="10.33203125" style="35" customWidth="1"/>
    <col min="7935" max="7937" width="9.5546875" style="35" customWidth="1"/>
    <col min="7938" max="7938" width="0" style="35" hidden="1" customWidth="1"/>
    <col min="7939" max="8187" width="9.109375" style="35"/>
    <col min="8188" max="8188" width="20.88671875" style="35" customWidth="1"/>
    <col min="8189" max="8190" width="10.33203125" style="35" customWidth="1"/>
    <col min="8191" max="8193" width="9.5546875" style="35" customWidth="1"/>
    <col min="8194" max="8194" width="0" style="35" hidden="1" customWidth="1"/>
    <col min="8195" max="8443" width="9.109375" style="35"/>
    <col min="8444" max="8444" width="20.88671875" style="35" customWidth="1"/>
    <col min="8445" max="8446" width="10.33203125" style="35" customWidth="1"/>
    <col min="8447" max="8449" width="9.5546875" style="35" customWidth="1"/>
    <col min="8450" max="8450" width="0" style="35" hidden="1" customWidth="1"/>
    <col min="8451" max="8699" width="9.109375" style="35"/>
    <col min="8700" max="8700" width="20.88671875" style="35" customWidth="1"/>
    <col min="8701" max="8702" width="10.33203125" style="35" customWidth="1"/>
    <col min="8703" max="8705" width="9.5546875" style="35" customWidth="1"/>
    <col min="8706" max="8706" width="0" style="35" hidden="1" customWidth="1"/>
    <col min="8707" max="8955" width="9.109375" style="35"/>
    <col min="8956" max="8956" width="20.88671875" style="35" customWidth="1"/>
    <col min="8957" max="8958" width="10.33203125" style="35" customWidth="1"/>
    <col min="8959" max="8961" width="9.5546875" style="35" customWidth="1"/>
    <col min="8962" max="8962" width="0" style="35" hidden="1" customWidth="1"/>
    <col min="8963" max="9211" width="9.109375" style="35"/>
    <col min="9212" max="9212" width="20.88671875" style="35" customWidth="1"/>
    <col min="9213" max="9214" width="10.33203125" style="35" customWidth="1"/>
    <col min="9215" max="9217" width="9.5546875" style="35" customWidth="1"/>
    <col min="9218" max="9218" width="0" style="35" hidden="1" customWidth="1"/>
    <col min="9219" max="9467" width="9.109375" style="35"/>
    <col min="9468" max="9468" width="20.88671875" style="35" customWidth="1"/>
    <col min="9469" max="9470" width="10.33203125" style="35" customWidth="1"/>
    <col min="9471" max="9473" width="9.5546875" style="35" customWidth="1"/>
    <col min="9474" max="9474" width="0" style="35" hidden="1" customWidth="1"/>
    <col min="9475" max="9723" width="9.109375" style="35"/>
    <col min="9724" max="9724" width="20.88671875" style="35" customWidth="1"/>
    <col min="9725" max="9726" width="10.33203125" style="35" customWidth="1"/>
    <col min="9727" max="9729" width="9.5546875" style="35" customWidth="1"/>
    <col min="9730" max="9730" width="0" style="35" hidden="1" customWidth="1"/>
    <col min="9731" max="9979" width="9.109375" style="35"/>
    <col min="9980" max="9980" width="20.88671875" style="35" customWidth="1"/>
    <col min="9981" max="9982" width="10.33203125" style="35" customWidth="1"/>
    <col min="9983" max="9985" width="9.5546875" style="35" customWidth="1"/>
    <col min="9986" max="9986" width="0" style="35" hidden="1" customWidth="1"/>
    <col min="9987" max="10235" width="9.109375" style="35"/>
    <col min="10236" max="10236" width="20.88671875" style="35" customWidth="1"/>
    <col min="10237" max="10238" width="10.33203125" style="35" customWidth="1"/>
    <col min="10239" max="10241" width="9.5546875" style="35" customWidth="1"/>
    <col min="10242" max="10242" width="0" style="35" hidden="1" customWidth="1"/>
    <col min="10243" max="10491" width="9.109375" style="35"/>
    <col min="10492" max="10492" width="20.88671875" style="35" customWidth="1"/>
    <col min="10493" max="10494" width="10.33203125" style="35" customWidth="1"/>
    <col min="10495" max="10497" width="9.5546875" style="35" customWidth="1"/>
    <col min="10498" max="10498" width="0" style="35" hidden="1" customWidth="1"/>
    <col min="10499" max="10747" width="9.109375" style="35"/>
    <col min="10748" max="10748" width="20.88671875" style="35" customWidth="1"/>
    <col min="10749" max="10750" width="10.33203125" style="35" customWidth="1"/>
    <col min="10751" max="10753" width="9.5546875" style="35" customWidth="1"/>
    <col min="10754" max="10754" width="0" style="35" hidden="1" customWidth="1"/>
    <col min="10755" max="11003" width="9.109375" style="35"/>
    <col min="11004" max="11004" width="20.88671875" style="35" customWidth="1"/>
    <col min="11005" max="11006" width="10.33203125" style="35" customWidth="1"/>
    <col min="11007" max="11009" width="9.5546875" style="35" customWidth="1"/>
    <col min="11010" max="11010" width="0" style="35" hidden="1" customWidth="1"/>
    <col min="11011" max="11259" width="9.109375" style="35"/>
    <col min="11260" max="11260" width="20.88671875" style="35" customWidth="1"/>
    <col min="11261" max="11262" width="10.33203125" style="35" customWidth="1"/>
    <col min="11263" max="11265" width="9.5546875" style="35" customWidth="1"/>
    <col min="11266" max="11266" width="0" style="35" hidden="1" customWidth="1"/>
    <col min="11267" max="11515" width="9.109375" style="35"/>
    <col min="11516" max="11516" width="20.88671875" style="35" customWidth="1"/>
    <col min="11517" max="11518" width="10.33203125" style="35" customWidth="1"/>
    <col min="11519" max="11521" width="9.5546875" style="35" customWidth="1"/>
    <col min="11522" max="11522" width="0" style="35" hidden="1" customWidth="1"/>
    <col min="11523" max="11771" width="9.109375" style="35"/>
    <col min="11772" max="11772" width="20.88671875" style="35" customWidth="1"/>
    <col min="11773" max="11774" width="10.33203125" style="35" customWidth="1"/>
    <col min="11775" max="11777" width="9.5546875" style="35" customWidth="1"/>
    <col min="11778" max="11778" width="0" style="35" hidden="1" customWidth="1"/>
    <col min="11779" max="12027" width="9.109375" style="35"/>
    <col min="12028" max="12028" width="20.88671875" style="35" customWidth="1"/>
    <col min="12029" max="12030" width="10.33203125" style="35" customWidth="1"/>
    <col min="12031" max="12033" width="9.5546875" style="35" customWidth="1"/>
    <col min="12034" max="12034" width="0" style="35" hidden="1" customWidth="1"/>
    <col min="12035" max="12283" width="9.109375" style="35"/>
    <col min="12284" max="12284" width="20.88671875" style="35" customWidth="1"/>
    <col min="12285" max="12286" width="10.33203125" style="35" customWidth="1"/>
    <col min="12287" max="12289" width="9.5546875" style="35" customWidth="1"/>
    <col min="12290" max="12290" width="0" style="35" hidden="1" customWidth="1"/>
    <col min="12291" max="12539" width="9.109375" style="35"/>
    <col min="12540" max="12540" width="20.88671875" style="35" customWidth="1"/>
    <col min="12541" max="12542" width="10.33203125" style="35" customWidth="1"/>
    <col min="12543" max="12545" width="9.5546875" style="35" customWidth="1"/>
    <col min="12546" max="12546" width="0" style="35" hidden="1" customWidth="1"/>
    <col min="12547" max="12795" width="9.109375" style="35"/>
    <col min="12796" max="12796" width="20.88671875" style="35" customWidth="1"/>
    <col min="12797" max="12798" width="10.33203125" style="35" customWidth="1"/>
    <col min="12799" max="12801" width="9.5546875" style="35" customWidth="1"/>
    <col min="12802" max="12802" width="0" style="35" hidden="1" customWidth="1"/>
    <col min="12803" max="13051" width="9.109375" style="35"/>
    <col min="13052" max="13052" width="20.88671875" style="35" customWidth="1"/>
    <col min="13053" max="13054" width="10.33203125" style="35" customWidth="1"/>
    <col min="13055" max="13057" width="9.5546875" style="35" customWidth="1"/>
    <col min="13058" max="13058" width="0" style="35" hidden="1" customWidth="1"/>
    <col min="13059" max="13307" width="9.109375" style="35"/>
    <col min="13308" max="13308" width="20.88671875" style="35" customWidth="1"/>
    <col min="13309" max="13310" width="10.33203125" style="35" customWidth="1"/>
    <col min="13311" max="13313" width="9.5546875" style="35" customWidth="1"/>
    <col min="13314" max="13314" width="0" style="35" hidden="1" customWidth="1"/>
    <col min="13315" max="13563" width="9.109375" style="35"/>
    <col min="13564" max="13564" width="20.88671875" style="35" customWidth="1"/>
    <col min="13565" max="13566" width="10.33203125" style="35" customWidth="1"/>
    <col min="13567" max="13569" width="9.5546875" style="35" customWidth="1"/>
    <col min="13570" max="13570" width="0" style="35" hidden="1" customWidth="1"/>
    <col min="13571" max="13819" width="9.109375" style="35"/>
    <col min="13820" max="13820" width="20.88671875" style="35" customWidth="1"/>
    <col min="13821" max="13822" width="10.33203125" style="35" customWidth="1"/>
    <col min="13823" max="13825" width="9.5546875" style="35" customWidth="1"/>
    <col min="13826" max="13826" width="0" style="35" hidden="1" customWidth="1"/>
    <col min="13827" max="14075" width="9.109375" style="35"/>
    <col min="14076" max="14076" width="20.88671875" style="35" customWidth="1"/>
    <col min="14077" max="14078" width="10.33203125" style="35" customWidth="1"/>
    <col min="14079" max="14081" width="9.5546875" style="35" customWidth="1"/>
    <col min="14082" max="14082" width="0" style="35" hidden="1" customWidth="1"/>
    <col min="14083" max="14331" width="9.109375" style="35"/>
    <col min="14332" max="14332" width="20.88671875" style="35" customWidth="1"/>
    <col min="14333" max="14334" width="10.33203125" style="35" customWidth="1"/>
    <col min="14335" max="14337" width="9.5546875" style="35" customWidth="1"/>
    <col min="14338" max="14338" width="0" style="35" hidden="1" customWidth="1"/>
    <col min="14339" max="14587" width="9.109375" style="35"/>
    <col min="14588" max="14588" width="20.88671875" style="35" customWidth="1"/>
    <col min="14589" max="14590" width="10.33203125" style="35" customWidth="1"/>
    <col min="14591" max="14593" width="9.5546875" style="35" customWidth="1"/>
    <col min="14594" max="14594" width="0" style="35" hidden="1" customWidth="1"/>
    <col min="14595" max="14843" width="9.109375" style="35"/>
    <col min="14844" max="14844" width="20.88671875" style="35" customWidth="1"/>
    <col min="14845" max="14846" width="10.33203125" style="35" customWidth="1"/>
    <col min="14847" max="14849" width="9.5546875" style="35" customWidth="1"/>
    <col min="14850" max="14850" width="0" style="35" hidden="1" customWidth="1"/>
    <col min="14851" max="15099" width="9.109375" style="35"/>
    <col min="15100" max="15100" width="20.88671875" style="35" customWidth="1"/>
    <col min="15101" max="15102" width="10.33203125" style="35" customWidth="1"/>
    <col min="15103" max="15105" width="9.5546875" style="35" customWidth="1"/>
    <col min="15106" max="15106" width="0" style="35" hidden="1" customWidth="1"/>
    <col min="15107" max="15355" width="9.109375" style="35"/>
    <col min="15356" max="15356" width="20.88671875" style="35" customWidth="1"/>
    <col min="15357" max="15358" width="10.33203125" style="35" customWidth="1"/>
    <col min="15359" max="15361" width="9.5546875" style="35" customWidth="1"/>
    <col min="15362" max="15362" width="0" style="35" hidden="1" customWidth="1"/>
    <col min="15363" max="15611" width="9.109375" style="35"/>
    <col min="15612" max="15612" width="20.88671875" style="35" customWidth="1"/>
    <col min="15613" max="15614" width="10.33203125" style="35" customWidth="1"/>
    <col min="15615" max="15617" width="9.5546875" style="35" customWidth="1"/>
    <col min="15618" max="15618" width="0" style="35" hidden="1" customWidth="1"/>
    <col min="15619" max="15867" width="9.109375" style="35"/>
    <col min="15868" max="15868" width="20.88671875" style="35" customWidth="1"/>
    <col min="15869" max="15870" width="10.33203125" style="35" customWidth="1"/>
    <col min="15871" max="15873" width="9.5546875" style="35" customWidth="1"/>
    <col min="15874" max="15874" width="0" style="35" hidden="1" customWidth="1"/>
    <col min="15875" max="16123" width="9.109375" style="35"/>
    <col min="16124" max="16124" width="20.88671875" style="35" customWidth="1"/>
    <col min="16125" max="16126" width="10.33203125" style="35" customWidth="1"/>
    <col min="16127" max="16129" width="9.5546875" style="35" customWidth="1"/>
    <col min="16130" max="16130" width="0" style="35" hidden="1" customWidth="1"/>
    <col min="16131" max="16384" width="9.109375" style="35"/>
  </cols>
  <sheetData>
    <row r="1" spans="1:4" ht="15" thickBot="1" x14ac:dyDescent="0.35">
      <c r="A1" s="123">
        <v>-2</v>
      </c>
      <c r="B1" s="123">
        <v>5</v>
      </c>
      <c r="C1" s="123">
        <v>-1</v>
      </c>
      <c r="D1" s="124">
        <v>0</v>
      </c>
    </row>
    <row r="2" spans="1:4" ht="15" thickBot="1" x14ac:dyDescent="0.35">
      <c r="A2" s="123">
        <v>4</v>
      </c>
      <c r="B2" s="124">
        <v>14</v>
      </c>
      <c r="C2" s="125">
        <v>4</v>
      </c>
      <c r="D2" s="129">
        <v>-3</v>
      </c>
    </row>
    <row r="3" spans="1:4" ht="15" thickBot="1" x14ac:dyDescent="0.35">
      <c r="A3" s="125">
        <v>9</v>
      </c>
      <c r="B3" s="126">
        <v>13</v>
      </c>
      <c r="C3" s="127">
        <v>10</v>
      </c>
      <c r="D3" s="128">
        <v>5</v>
      </c>
    </row>
    <row r="5" spans="1:4" x14ac:dyDescent="0.3">
      <c r="A5" s="136" t="s">
        <v>127</v>
      </c>
      <c r="B5" s="136"/>
      <c r="C5" s="118">
        <f>INDEX(A1:D3,2,4)</f>
        <v>-3</v>
      </c>
    </row>
    <row r="7" spans="1:4" x14ac:dyDescent="0.3">
      <c r="A7" s="40" t="s">
        <v>128</v>
      </c>
      <c r="B7" s="40">
        <v>3</v>
      </c>
    </row>
    <row r="8" spans="1:4" x14ac:dyDescent="0.3">
      <c r="A8" s="40" t="s">
        <v>129</v>
      </c>
      <c r="B8" s="40">
        <v>2</v>
      </c>
    </row>
    <row r="9" spans="1:4" x14ac:dyDescent="0.3">
      <c r="A9" s="40" t="s">
        <v>130</v>
      </c>
      <c r="B9" s="38"/>
    </row>
    <row r="11" spans="1:4" ht="37.5" customHeight="1" x14ac:dyDescent="0.3"/>
    <row r="12" spans="1:4" x14ac:dyDescent="0.3">
      <c r="A12" s="5" t="s">
        <v>63</v>
      </c>
      <c r="B12" s="6" t="s">
        <v>104</v>
      </c>
    </row>
    <row r="13" spans="1:4" x14ac:dyDescent="0.3">
      <c r="A13" s="17" t="s">
        <v>2</v>
      </c>
      <c r="B13" s="149">
        <v>6450</v>
      </c>
    </row>
    <row r="14" spans="1:4" x14ac:dyDescent="0.3">
      <c r="A14" s="17" t="s">
        <v>15</v>
      </c>
      <c r="B14" s="149">
        <v>3800</v>
      </c>
    </row>
    <row r="15" spans="1:4" x14ac:dyDescent="0.3">
      <c r="A15" s="17" t="s">
        <v>16</v>
      </c>
      <c r="B15" s="149">
        <v>1035</v>
      </c>
    </row>
    <row r="16" spans="1:4" x14ac:dyDescent="0.3">
      <c r="A16" s="150" t="s">
        <v>17</v>
      </c>
      <c r="B16" s="149">
        <v>19100</v>
      </c>
    </row>
    <row r="17" spans="1:2" x14ac:dyDescent="0.3">
      <c r="A17" s="17" t="s">
        <v>18</v>
      </c>
      <c r="B17" s="149">
        <v>11300</v>
      </c>
    </row>
    <row r="20" spans="1:2" x14ac:dyDescent="0.3">
      <c r="A20" s="40" t="s">
        <v>131</v>
      </c>
      <c r="B20" s="130" t="str">
        <f>INDEX(A13:A17,MATCH(MAX(B13:B17),B13:B17,0))</f>
        <v>Daj Kálmán</v>
      </c>
    </row>
    <row r="21" spans="1:2" x14ac:dyDescent="0.3">
      <c r="B21" s="151" t="str">
        <f>INDEX(A13:A17,MATCH(MAX(B13:B17),B13:B17,0))</f>
        <v>Daj Kálmán</v>
      </c>
    </row>
  </sheetData>
  <mergeCells count="1">
    <mergeCell ref="A5:B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8289-3985-4F82-A8E9-E1C1160CF5A8}">
  <sheetPr codeName="Sheet7">
    <tabColor rgb="FFFFFF00"/>
  </sheetPr>
  <dimension ref="B1:G11"/>
  <sheetViews>
    <sheetView zoomScale="120" zoomScaleNormal="120" workbookViewId="0">
      <selection activeCell="B12" sqref="B12"/>
    </sheetView>
    <sheetView workbookViewId="1"/>
  </sheetViews>
  <sheetFormatPr defaultRowHeight="14.4" x14ac:dyDescent="0.3"/>
  <cols>
    <col min="1" max="1" width="9.5546875" style="35" customWidth="1"/>
    <col min="2" max="2" width="14.44140625" style="35" customWidth="1"/>
    <col min="3" max="3" width="17" style="35" customWidth="1"/>
    <col min="4" max="5" width="8.88671875" style="35"/>
    <col min="6" max="6" width="11" style="35" customWidth="1"/>
    <col min="7" max="247" width="8.88671875" style="35"/>
    <col min="248" max="248" width="20.88671875" style="35" customWidth="1"/>
    <col min="249" max="250" width="10.33203125" style="35" customWidth="1"/>
    <col min="251" max="253" width="9.5546875" style="35" customWidth="1"/>
    <col min="254" max="254" width="0" style="35" hidden="1" customWidth="1"/>
    <col min="255" max="503" width="8.88671875" style="35"/>
    <col min="504" max="504" width="20.88671875" style="35" customWidth="1"/>
    <col min="505" max="506" width="10.33203125" style="35" customWidth="1"/>
    <col min="507" max="509" width="9.5546875" style="35" customWidth="1"/>
    <col min="510" max="510" width="0" style="35" hidden="1" customWidth="1"/>
    <col min="511" max="759" width="8.88671875" style="35"/>
    <col min="760" max="760" width="20.88671875" style="35" customWidth="1"/>
    <col min="761" max="762" width="10.33203125" style="35" customWidth="1"/>
    <col min="763" max="765" width="9.5546875" style="35" customWidth="1"/>
    <col min="766" max="766" width="0" style="35" hidden="1" customWidth="1"/>
    <col min="767" max="1015" width="8.88671875" style="35"/>
    <col min="1016" max="1016" width="20.88671875" style="35" customWidth="1"/>
    <col min="1017" max="1018" width="10.33203125" style="35" customWidth="1"/>
    <col min="1019" max="1021" width="9.5546875" style="35" customWidth="1"/>
    <col min="1022" max="1022" width="0" style="35" hidden="1" customWidth="1"/>
    <col min="1023" max="1271" width="8.88671875" style="35"/>
    <col min="1272" max="1272" width="20.88671875" style="35" customWidth="1"/>
    <col min="1273" max="1274" width="10.33203125" style="35" customWidth="1"/>
    <col min="1275" max="1277" width="9.5546875" style="35" customWidth="1"/>
    <col min="1278" max="1278" width="0" style="35" hidden="1" customWidth="1"/>
    <col min="1279" max="1527" width="8.88671875" style="35"/>
    <col min="1528" max="1528" width="20.88671875" style="35" customWidth="1"/>
    <col min="1529" max="1530" width="10.33203125" style="35" customWidth="1"/>
    <col min="1531" max="1533" width="9.5546875" style="35" customWidth="1"/>
    <col min="1534" max="1534" width="0" style="35" hidden="1" customWidth="1"/>
    <col min="1535" max="1783" width="8.88671875" style="35"/>
    <col min="1784" max="1784" width="20.88671875" style="35" customWidth="1"/>
    <col min="1785" max="1786" width="10.33203125" style="35" customWidth="1"/>
    <col min="1787" max="1789" width="9.5546875" style="35" customWidth="1"/>
    <col min="1790" max="1790" width="0" style="35" hidden="1" customWidth="1"/>
    <col min="1791" max="2039" width="8.88671875" style="35"/>
    <col min="2040" max="2040" width="20.88671875" style="35" customWidth="1"/>
    <col min="2041" max="2042" width="10.33203125" style="35" customWidth="1"/>
    <col min="2043" max="2045" width="9.5546875" style="35" customWidth="1"/>
    <col min="2046" max="2046" width="0" style="35" hidden="1" customWidth="1"/>
    <col min="2047" max="2295" width="8.88671875" style="35"/>
    <col min="2296" max="2296" width="20.88671875" style="35" customWidth="1"/>
    <col min="2297" max="2298" width="10.33203125" style="35" customWidth="1"/>
    <col min="2299" max="2301" width="9.5546875" style="35" customWidth="1"/>
    <col min="2302" max="2302" width="0" style="35" hidden="1" customWidth="1"/>
    <col min="2303" max="2551" width="8.88671875" style="35"/>
    <col min="2552" max="2552" width="20.88671875" style="35" customWidth="1"/>
    <col min="2553" max="2554" width="10.33203125" style="35" customWidth="1"/>
    <col min="2555" max="2557" width="9.5546875" style="35" customWidth="1"/>
    <col min="2558" max="2558" width="0" style="35" hidden="1" customWidth="1"/>
    <col min="2559" max="2807" width="8.88671875" style="35"/>
    <col min="2808" max="2808" width="20.88671875" style="35" customWidth="1"/>
    <col min="2809" max="2810" width="10.33203125" style="35" customWidth="1"/>
    <col min="2811" max="2813" width="9.5546875" style="35" customWidth="1"/>
    <col min="2814" max="2814" width="0" style="35" hidden="1" customWidth="1"/>
    <col min="2815" max="3063" width="8.88671875" style="35"/>
    <col min="3064" max="3064" width="20.88671875" style="35" customWidth="1"/>
    <col min="3065" max="3066" width="10.33203125" style="35" customWidth="1"/>
    <col min="3067" max="3069" width="9.5546875" style="35" customWidth="1"/>
    <col min="3070" max="3070" width="0" style="35" hidden="1" customWidth="1"/>
    <col min="3071" max="3319" width="8.88671875" style="35"/>
    <col min="3320" max="3320" width="20.88671875" style="35" customWidth="1"/>
    <col min="3321" max="3322" width="10.33203125" style="35" customWidth="1"/>
    <col min="3323" max="3325" width="9.5546875" style="35" customWidth="1"/>
    <col min="3326" max="3326" width="0" style="35" hidden="1" customWidth="1"/>
    <col min="3327" max="3575" width="8.88671875" style="35"/>
    <col min="3576" max="3576" width="20.88671875" style="35" customWidth="1"/>
    <col min="3577" max="3578" width="10.33203125" style="35" customWidth="1"/>
    <col min="3579" max="3581" width="9.5546875" style="35" customWidth="1"/>
    <col min="3582" max="3582" width="0" style="35" hidden="1" customWidth="1"/>
    <col min="3583" max="3831" width="8.88671875" style="35"/>
    <col min="3832" max="3832" width="20.88671875" style="35" customWidth="1"/>
    <col min="3833" max="3834" width="10.33203125" style="35" customWidth="1"/>
    <col min="3835" max="3837" width="9.5546875" style="35" customWidth="1"/>
    <col min="3838" max="3838" width="0" style="35" hidden="1" customWidth="1"/>
    <col min="3839" max="4087" width="8.88671875" style="35"/>
    <col min="4088" max="4088" width="20.88671875" style="35" customWidth="1"/>
    <col min="4089" max="4090" width="10.33203125" style="35" customWidth="1"/>
    <col min="4091" max="4093" width="9.5546875" style="35" customWidth="1"/>
    <col min="4094" max="4094" width="0" style="35" hidden="1" customWidth="1"/>
    <col min="4095" max="4343" width="8.88671875" style="35"/>
    <col min="4344" max="4344" width="20.88671875" style="35" customWidth="1"/>
    <col min="4345" max="4346" width="10.33203125" style="35" customWidth="1"/>
    <col min="4347" max="4349" width="9.5546875" style="35" customWidth="1"/>
    <col min="4350" max="4350" width="0" style="35" hidden="1" customWidth="1"/>
    <col min="4351" max="4599" width="8.88671875" style="35"/>
    <col min="4600" max="4600" width="20.88671875" style="35" customWidth="1"/>
    <col min="4601" max="4602" width="10.33203125" style="35" customWidth="1"/>
    <col min="4603" max="4605" width="9.5546875" style="35" customWidth="1"/>
    <col min="4606" max="4606" width="0" style="35" hidden="1" customWidth="1"/>
    <col min="4607" max="4855" width="8.88671875" style="35"/>
    <col min="4856" max="4856" width="20.88671875" style="35" customWidth="1"/>
    <col min="4857" max="4858" width="10.33203125" style="35" customWidth="1"/>
    <col min="4859" max="4861" width="9.5546875" style="35" customWidth="1"/>
    <col min="4862" max="4862" width="0" style="35" hidden="1" customWidth="1"/>
    <col min="4863" max="5111" width="8.88671875" style="35"/>
    <col min="5112" max="5112" width="20.88671875" style="35" customWidth="1"/>
    <col min="5113" max="5114" width="10.33203125" style="35" customWidth="1"/>
    <col min="5115" max="5117" width="9.5546875" style="35" customWidth="1"/>
    <col min="5118" max="5118" width="0" style="35" hidden="1" customWidth="1"/>
    <col min="5119" max="5367" width="8.88671875" style="35"/>
    <col min="5368" max="5368" width="20.88671875" style="35" customWidth="1"/>
    <col min="5369" max="5370" width="10.33203125" style="35" customWidth="1"/>
    <col min="5371" max="5373" width="9.5546875" style="35" customWidth="1"/>
    <col min="5374" max="5374" width="0" style="35" hidden="1" customWidth="1"/>
    <col min="5375" max="5623" width="8.88671875" style="35"/>
    <col min="5624" max="5624" width="20.88671875" style="35" customWidth="1"/>
    <col min="5625" max="5626" width="10.33203125" style="35" customWidth="1"/>
    <col min="5627" max="5629" width="9.5546875" style="35" customWidth="1"/>
    <col min="5630" max="5630" width="0" style="35" hidden="1" customWidth="1"/>
    <col min="5631" max="5879" width="8.88671875" style="35"/>
    <col min="5880" max="5880" width="20.88671875" style="35" customWidth="1"/>
    <col min="5881" max="5882" width="10.33203125" style="35" customWidth="1"/>
    <col min="5883" max="5885" width="9.5546875" style="35" customWidth="1"/>
    <col min="5886" max="5886" width="0" style="35" hidden="1" customWidth="1"/>
    <col min="5887" max="6135" width="8.88671875" style="35"/>
    <col min="6136" max="6136" width="20.88671875" style="35" customWidth="1"/>
    <col min="6137" max="6138" width="10.33203125" style="35" customWidth="1"/>
    <col min="6139" max="6141" width="9.5546875" style="35" customWidth="1"/>
    <col min="6142" max="6142" width="0" style="35" hidden="1" customWidth="1"/>
    <col min="6143" max="6391" width="8.88671875" style="35"/>
    <col min="6392" max="6392" width="20.88671875" style="35" customWidth="1"/>
    <col min="6393" max="6394" width="10.33203125" style="35" customWidth="1"/>
    <col min="6395" max="6397" width="9.5546875" style="35" customWidth="1"/>
    <col min="6398" max="6398" width="0" style="35" hidden="1" customWidth="1"/>
    <col min="6399" max="6647" width="8.88671875" style="35"/>
    <col min="6648" max="6648" width="20.88671875" style="35" customWidth="1"/>
    <col min="6649" max="6650" width="10.33203125" style="35" customWidth="1"/>
    <col min="6651" max="6653" width="9.5546875" style="35" customWidth="1"/>
    <col min="6654" max="6654" width="0" style="35" hidden="1" customWidth="1"/>
    <col min="6655" max="6903" width="8.88671875" style="35"/>
    <col min="6904" max="6904" width="20.88671875" style="35" customWidth="1"/>
    <col min="6905" max="6906" width="10.33203125" style="35" customWidth="1"/>
    <col min="6907" max="6909" width="9.5546875" style="35" customWidth="1"/>
    <col min="6910" max="6910" width="0" style="35" hidden="1" customWidth="1"/>
    <col min="6911" max="7159" width="8.88671875" style="35"/>
    <col min="7160" max="7160" width="20.88671875" style="35" customWidth="1"/>
    <col min="7161" max="7162" width="10.33203125" style="35" customWidth="1"/>
    <col min="7163" max="7165" width="9.5546875" style="35" customWidth="1"/>
    <col min="7166" max="7166" width="0" style="35" hidden="1" customWidth="1"/>
    <col min="7167" max="7415" width="8.88671875" style="35"/>
    <col min="7416" max="7416" width="20.88671875" style="35" customWidth="1"/>
    <col min="7417" max="7418" width="10.33203125" style="35" customWidth="1"/>
    <col min="7419" max="7421" width="9.5546875" style="35" customWidth="1"/>
    <col min="7422" max="7422" width="0" style="35" hidden="1" customWidth="1"/>
    <col min="7423" max="7671" width="8.88671875" style="35"/>
    <col min="7672" max="7672" width="20.88671875" style="35" customWidth="1"/>
    <col min="7673" max="7674" width="10.33203125" style="35" customWidth="1"/>
    <col min="7675" max="7677" width="9.5546875" style="35" customWidth="1"/>
    <col min="7678" max="7678" width="0" style="35" hidden="1" customWidth="1"/>
    <col min="7679" max="7927" width="8.88671875" style="35"/>
    <col min="7928" max="7928" width="20.88671875" style="35" customWidth="1"/>
    <col min="7929" max="7930" width="10.33203125" style="35" customWidth="1"/>
    <col min="7931" max="7933" width="9.5546875" style="35" customWidth="1"/>
    <col min="7934" max="7934" width="0" style="35" hidden="1" customWidth="1"/>
    <col min="7935" max="8183" width="8.88671875" style="35"/>
    <col min="8184" max="8184" width="20.88671875" style="35" customWidth="1"/>
    <col min="8185" max="8186" width="10.33203125" style="35" customWidth="1"/>
    <col min="8187" max="8189" width="9.5546875" style="35" customWidth="1"/>
    <col min="8190" max="8190" width="0" style="35" hidden="1" customWidth="1"/>
    <col min="8191" max="8439" width="8.88671875" style="35"/>
    <col min="8440" max="8440" width="20.88671875" style="35" customWidth="1"/>
    <col min="8441" max="8442" width="10.33203125" style="35" customWidth="1"/>
    <col min="8443" max="8445" width="9.5546875" style="35" customWidth="1"/>
    <col min="8446" max="8446" width="0" style="35" hidden="1" customWidth="1"/>
    <col min="8447" max="8695" width="8.88671875" style="35"/>
    <col min="8696" max="8696" width="20.88671875" style="35" customWidth="1"/>
    <col min="8697" max="8698" width="10.33203125" style="35" customWidth="1"/>
    <col min="8699" max="8701" width="9.5546875" style="35" customWidth="1"/>
    <col min="8702" max="8702" width="0" style="35" hidden="1" customWidth="1"/>
    <col min="8703" max="8951" width="8.88671875" style="35"/>
    <col min="8952" max="8952" width="20.88671875" style="35" customWidth="1"/>
    <col min="8953" max="8954" width="10.33203125" style="35" customWidth="1"/>
    <col min="8955" max="8957" width="9.5546875" style="35" customWidth="1"/>
    <col min="8958" max="8958" width="0" style="35" hidden="1" customWidth="1"/>
    <col min="8959" max="9207" width="8.88671875" style="35"/>
    <col min="9208" max="9208" width="20.88671875" style="35" customWidth="1"/>
    <col min="9209" max="9210" width="10.33203125" style="35" customWidth="1"/>
    <col min="9211" max="9213" width="9.5546875" style="35" customWidth="1"/>
    <col min="9214" max="9214" width="0" style="35" hidden="1" customWidth="1"/>
    <col min="9215" max="9463" width="8.88671875" style="35"/>
    <col min="9464" max="9464" width="20.88671875" style="35" customWidth="1"/>
    <col min="9465" max="9466" width="10.33203125" style="35" customWidth="1"/>
    <col min="9467" max="9469" width="9.5546875" style="35" customWidth="1"/>
    <col min="9470" max="9470" width="0" style="35" hidden="1" customWidth="1"/>
    <col min="9471" max="9719" width="8.88671875" style="35"/>
    <col min="9720" max="9720" width="20.88671875" style="35" customWidth="1"/>
    <col min="9721" max="9722" width="10.33203125" style="35" customWidth="1"/>
    <col min="9723" max="9725" width="9.5546875" style="35" customWidth="1"/>
    <col min="9726" max="9726" width="0" style="35" hidden="1" customWidth="1"/>
    <col min="9727" max="9975" width="8.88671875" style="35"/>
    <col min="9976" max="9976" width="20.88671875" style="35" customWidth="1"/>
    <col min="9977" max="9978" width="10.33203125" style="35" customWidth="1"/>
    <col min="9979" max="9981" width="9.5546875" style="35" customWidth="1"/>
    <col min="9982" max="9982" width="0" style="35" hidden="1" customWidth="1"/>
    <col min="9983" max="10231" width="8.88671875" style="35"/>
    <col min="10232" max="10232" width="20.88671875" style="35" customWidth="1"/>
    <col min="10233" max="10234" width="10.33203125" style="35" customWidth="1"/>
    <col min="10235" max="10237" width="9.5546875" style="35" customWidth="1"/>
    <col min="10238" max="10238" width="0" style="35" hidden="1" customWidth="1"/>
    <col min="10239" max="10487" width="8.88671875" style="35"/>
    <col min="10488" max="10488" width="20.88671875" style="35" customWidth="1"/>
    <col min="10489" max="10490" width="10.33203125" style="35" customWidth="1"/>
    <col min="10491" max="10493" width="9.5546875" style="35" customWidth="1"/>
    <col min="10494" max="10494" width="0" style="35" hidden="1" customWidth="1"/>
    <col min="10495" max="10743" width="8.88671875" style="35"/>
    <col min="10744" max="10744" width="20.88671875" style="35" customWidth="1"/>
    <col min="10745" max="10746" width="10.33203125" style="35" customWidth="1"/>
    <col min="10747" max="10749" width="9.5546875" style="35" customWidth="1"/>
    <col min="10750" max="10750" width="0" style="35" hidden="1" customWidth="1"/>
    <col min="10751" max="10999" width="8.88671875" style="35"/>
    <col min="11000" max="11000" width="20.88671875" style="35" customWidth="1"/>
    <col min="11001" max="11002" width="10.33203125" style="35" customWidth="1"/>
    <col min="11003" max="11005" width="9.5546875" style="35" customWidth="1"/>
    <col min="11006" max="11006" width="0" style="35" hidden="1" customWidth="1"/>
    <col min="11007" max="11255" width="8.88671875" style="35"/>
    <col min="11256" max="11256" width="20.88671875" style="35" customWidth="1"/>
    <col min="11257" max="11258" width="10.33203125" style="35" customWidth="1"/>
    <col min="11259" max="11261" width="9.5546875" style="35" customWidth="1"/>
    <col min="11262" max="11262" width="0" style="35" hidden="1" customWidth="1"/>
    <col min="11263" max="11511" width="8.88671875" style="35"/>
    <col min="11512" max="11512" width="20.88671875" style="35" customWidth="1"/>
    <col min="11513" max="11514" width="10.33203125" style="35" customWidth="1"/>
    <col min="11515" max="11517" width="9.5546875" style="35" customWidth="1"/>
    <col min="11518" max="11518" width="0" style="35" hidden="1" customWidth="1"/>
    <col min="11519" max="11767" width="8.88671875" style="35"/>
    <col min="11768" max="11768" width="20.88671875" style="35" customWidth="1"/>
    <col min="11769" max="11770" width="10.33203125" style="35" customWidth="1"/>
    <col min="11771" max="11773" width="9.5546875" style="35" customWidth="1"/>
    <col min="11774" max="11774" width="0" style="35" hidden="1" customWidth="1"/>
    <col min="11775" max="12023" width="8.88671875" style="35"/>
    <col min="12024" max="12024" width="20.88671875" style="35" customWidth="1"/>
    <col min="12025" max="12026" width="10.33203125" style="35" customWidth="1"/>
    <col min="12027" max="12029" width="9.5546875" style="35" customWidth="1"/>
    <col min="12030" max="12030" width="0" style="35" hidden="1" customWidth="1"/>
    <col min="12031" max="12279" width="8.88671875" style="35"/>
    <col min="12280" max="12280" width="20.88671875" style="35" customWidth="1"/>
    <col min="12281" max="12282" width="10.33203125" style="35" customWidth="1"/>
    <col min="12283" max="12285" width="9.5546875" style="35" customWidth="1"/>
    <col min="12286" max="12286" width="0" style="35" hidden="1" customWidth="1"/>
    <col min="12287" max="12535" width="8.88671875" style="35"/>
    <col min="12536" max="12536" width="20.88671875" style="35" customWidth="1"/>
    <col min="12537" max="12538" width="10.33203125" style="35" customWidth="1"/>
    <col min="12539" max="12541" width="9.5546875" style="35" customWidth="1"/>
    <col min="12542" max="12542" width="0" style="35" hidden="1" customWidth="1"/>
    <col min="12543" max="12791" width="8.88671875" style="35"/>
    <col min="12792" max="12792" width="20.88671875" style="35" customWidth="1"/>
    <col min="12793" max="12794" width="10.33203125" style="35" customWidth="1"/>
    <col min="12795" max="12797" width="9.5546875" style="35" customWidth="1"/>
    <col min="12798" max="12798" width="0" style="35" hidden="1" customWidth="1"/>
    <col min="12799" max="13047" width="8.88671875" style="35"/>
    <col min="13048" max="13048" width="20.88671875" style="35" customWidth="1"/>
    <col min="13049" max="13050" width="10.33203125" style="35" customWidth="1"/>
    <col min="13051" max="13053" width="9.5546875" style="35" customWidth="1"/>
    <col min="13054" max="13054" width="0" style="35" hidden="1" customWidth="1"/>
    <col min="13055" max="13303" width="8.88671875" style="35"/>
    <col min="13304" max="13304" width="20.88671875" style="35" customWidth="1"/>
    <col min="13305" max="13306" width="10.33203125" style="35" customWidth="1"/>
    <col min="13307" max="13309" width="9.5546875" style="35" customWidth="1"/>
    <col min="13310" max="13310" width="0" style="35" hidden="1" customWidth="1"/>
    <col min="13311" max="13559" width="8.88671875" style="35"/>
    <col min="13560" max="13560" width="20.88671875" style="35" customWidth="1"/>
    <col min="13561" max="13562" width="10.33203125" style="35" customWidth="1"/>
    <col min="13563" max="13565" width="9.5546875" style="35" customWidth="1"/>
    <col min="13566" max="13566" width="0" style="35" hidden="1" customWidth="1"/>
    <col min="13567" max="13815" width="8.88671875" style="35"/>
    <col min="13816" max="13816" width="20.88671875" style="35" customWidth="1"/>
    <col min="13817" max="13818" width="10.33203125" style="35" customWidth="1"/>
    <col min="13819" max="13821" width="9.5546875" style="35" customWidth="1"/>
    <col min="13822" max="13822" width="0" style="35" hidden="1" customWidth="1"/>
    <col min="13823" max="14071" width="8.88671875" style="35"/>
    <col min="14072" max="14072" width="20.88671875" style="35" customWidth="1"/>
    <col min="14073" max="14074" width="10.33203125" style="35" customWidth="1"/>
    <col min="14075" max="14077" width="9.5546875" style="35" customWidth="1"/>
    <col min="14078" max="14078" width="0" style="35" hidden="1" customWidth="1"/>
    <col min="14079" max="14327" width="8.88671875" style="35"/>
    <col min="14328" max="14328" width="20.88671875" style="35" customWidth="1"/>
    <col min="14329" max="14330" width="10.33203125" style="35" customWidth="1"/>
    <col min="14331" max="14333" width="9.5546875" style="35" customWidth="1"/>
    <col min="14334" max="14334" width="0" style="35" hidden="1" customWidth="1"/>
    <col min="14335" max="14583" width="8.88671875" style="35"/>
    <col min="14584" max="14584" width="20.88671875" style="35" customWidth="1"/>
    <col min="14585" max="14586" width="10.33203125" style="35" customWidth="1"/>
    <col min="14587" max="14589" width="9.5546875" style="35" customWidth="1"/>
    <col min="14590" max="14590" width="0" style="35" hidden="1" customWidth="1"/>
    <col min="14591" max="14839" width="8.88671875" style="35"/>
    <col min="14840" max="14840" width="20.88671875" style="35" customWidth="1"/>
    <col min="14841" max="14842" width="10.33203125" style="35" customWidth="1"/>
    <col min="14843" max="14845" width="9.5546875" style="35" customWidth="1"/>
    <col min="14846" max="14846" width="0" style="35" hidden="1" customWidth="1"/>
    <col min="14847" max="15095" width="8.88671875" style="35"/>
    <col min="15096" max="15096" width="20.88671875" style="35" customWidth="1"/>
    <col min="15097" max="15098" width="10.33203125" style="35" customWidth="1"/>
    <col min="15099" max="15101" width="9.5546875" style="35" customWidth="1"/>
    <col min="15102" max="15102" width="0" style="35" hidden="1" customWidth="1"/>
    <col min="15103" max="15351" width="8.88671875" style="35"/>
    <col min="15352" max="15352" width="20.88671875" style="35" customWidth="1"/>
    <col min="15353" max="15354" width="10.33203125" style="35" customWidth="1"/>
    <col min="15355" max="15357" width="9.5546875" style="35" customWidth="1"/>
    <col min="15358" max="15358" width="0" style="35" hidden="1" customWidth="1"/>
    <col min="15359" max="15607" width="8.88671875" style="35"/>
    <col min="15608" max="15608" width="20.88671875" style="35" customWidth="1"/>
    <col min="15609" max="15610" width="10.33203125" style="35" customWidth="1"/>
    <col min="15611" max="15613" width="9.5546875" style="35" customWidth="1"/>
    <col min="15614" max="15614" width="0" style="35" hidden="1" customWidth="1"/>
    <col min="15615" max="15863" width="8.88671875" style="35"/>
    <col min="15864" max="15864" width="20.88671875" style="35" customWidth="1"/>
    <col min="15865" max="15866" width="10.33203125" style="35" customWidth="1"/>
    <col min="15867" max="15869" width="9.5546875" style="35" customWidth="1"/>
    <col min="15870" max="15870" width="0" style="35" hidden="1" customWidth="1"/>
    <col min="15871" max="16119" width="8.88671875" style="35"/>
    <col min="16120" max="16120" width="20.88671875" style="35" customWidth="1"/>
    <col min="16121" max="16122" width="10.33203125" style="35" customWidth="1"/>
    <col min="16123" max="16125" width="9.5546875" style="35" customWidth="1"/>
    <col min="16126" max="16126" width="0" style="35" hidden="1" customWidth="1"/>
    <col min="16127" max="16384" width="8.88671875" style="35"/>
  </cols>
  <sheetData>
    <row r="1" spans="2:7" x14ac:dyDescent="0.3">
      <c r="B1" s="40" t="s">
        <v>63</v>
      </c>
      <c r="C1" s="43" t="s">
        <v>136</v>
      </c>
      <c r="D1" s="43" t="s">
        <v>132</v>
      </c>
      <c r="E1" s="43" t="s">
        <v>133</v>
      </c>
      <c r="F1" s="43" t="s">
        <v>134</v>
      </c>
      <c r="G1" s="40" t="s">
        <v>135</v>
      </c>
    </row>
    <row r="2" spans="2:7" x14ac:dyDescent="0.3">
      <c r="B2" s="40" t="s">
        <v>7</v>
      </c>
      <c r="C2" s="41">
        <v>9</v>
      </c>
      <c r="D2" s="41">
        <v>5</v>
      </c>
      <c r="E2" s="41">
        <v>4</v>
      </c>
      <c r="F2" s="41">
        <v>2</v>
      </c>
      <c r="G2" s="33">
        <f t="shared" ref="G2:G7" si="0">SUM(C2:F2)</f>
        <v>20</v>
      </c>
    </row>
    <row r="3" spans="2:7" x14ac:dyDescent="0.3">
      <c r="B3" s="40" t="s">
        <v>8</v>
      </c>
      <c r="C3" s="41">
        <v>6</v>
      </c>
      <c r="D3" s="41">
        <v>14</v>
      </c>
      <c r="E3" s="41">
        <v>4</v>
      </c>
      <c r="F3" s="41">
        <v>3</v>
      </c>
      <c r="G3" s="33">
        <f t="shared" si="0"/>
        <v>27</v>
      </c>
    </row>
    <row r="4" spans="2:7" x14ac:dyDescent="0.3">
      <c r="B4" s="40" t="s">
        <v>9</v>
      </c>
      <c r="C4" s="41">
        <v>9</v>
      </c>
      <c r="D4" s="41">
        <v>9</v>
      </c>
      <c r="E4" s="41">
        <v>10</v>
      </c>
      <c r="F4" s="41">
        <v>5</v>
      </c>
      <c r="G4" s="33">
        <f t="shared" si="0"/>
        <v>33</v>
      </c>
    </row>
    <row r="5" spans="2:7" x14ac:dyDescent="0.3">
      <c r="B5" s="40" t="s">
        <v>10</v>
      </c>
      <c r="C5" s="41">
        <v>9</v>
      </c>
      <c r="D5" s="41">
        <v>11</v>
      </c>
      <c r="E5" s="41">
        <v>8</v>
      </c>
      <c r="F5" s="41">
        <v>15</v>
      </c>
      <c r="G5" s="33">
        <f t="shared" si="0"/>
        <v>43</v>
      </c>
    </row>
    <row r="6" spans="2:7" x14ac:dyDescent="0.3">
      <c r="B6" s="40" t="s">
        <v>13</v>
      </c>
      <c r="C6" s="41">
        <v>10</v>
      </c>
      <c r="D6" s="41">
        <v>13</v>
      </c>
      <c r="E6" s="41">
        <v>3</v>
      </c>
      <c r="F6" s="41">
        <v>9</v>
      </c>
      <c r="G6" s="33">
        <f t="shared" si="0"/>
        <v>35</v>
      </c>
    </row>
    <row r="7" spans="2:7" x14ac:dyDescent="0.3">
      <c r="B7" s="40" t="s">
        <v>14</v>
      </c>
      <c r="C7" s="41">
        <v>9</v>
      </c>
      <c r="D7" s="41">
        <v>8</v>
      </c>
      <c r="E7" s="41">
        <v>4</v>
      </c>
      <c r="F7" s="41">
        <v>10</v>
      </c>
      <c r="G7" s="33">
        <f t="shared" si="0"/>
        <v>31</v>
      </c>
    </row>
    <row r="9" spans="2:7" x14ac:dyDescent="0.3">
      <c r="B9" s="137" t="s">
        <v>137</v>
      </c>
      <c r="C9" s="137"/>
      <c r="D9" s="109"/>
    </row>
    <row r="10" spans="2:7" x14ac:dyDescent="0.3">
      <c r="B10" s="137" t="s">
        <v>138</v>
      </c>
      <c r="C10" s="137"/>
      <c r="D10" s="109"/>
    </row>
    <row r="11" spans="2:7" ht="37.5" customHeight="1" x14ac:dyDescent="0.3">
      <c r="B11" s="138" t="s">
        <v>139</v>
      </c>
      <c r="C11" s="138"/>
      <c r="D11" s="109"/>
    </row>
  </sheetData>
  <mergeCells count="3">
    <mergeCell ref="B9:C9"/>
    <mergeCell ref="B10:C10"/>
    <mergeCell ref="B11:C1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E6CA-074C-471E-81A3-B37A2186F4B7}">
  <sheetPr codeName="Sheet9">
    <pageSetUpPr fitToPage="1"/>
  </sheetPr>
  <dimension ref="A1:AU4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T6" sqref="AT6"/>
    </sheetView>
    <sheetView workbookViewId="1"/>
  </sheetViews>
  <sheetFormatPr defaultColWidth="3.5546875" defaultRowHeight="18.75" customHeight="1" x14ac:dyDescent="0.3"/>
  <cols>
    <col min="1" max="1" width="18.109375" style="82" bestFit="1" customWidth="1"/>
    <col min="2" max="45" width="3.5546875" style="59"/>
    <col min="46" max="46" width="10.6640625" style="59" customWidth="1"/>
    <col min="47" max="47" width="16.44140625" style="59" customWidth="1"/>
    <col min="48" max="16384" width="3.5546875" style="59"/>
  </cols>
  <sheetData>
    <row r="1" spans="1:47" s="51" customFormat="1" ht="94.2" x14ac:dyDescent="0.2">
      <c r="A1" s="44" t="s">
        <v>140</v>
      </c>
      <c r="B1" s="45" t="s">
        <v>19</v>
      </c>
      <c r="C1" s="46" t="s">
        <v>20</v>
      </c>
      <c r="D1" s="46" t="s">
        <v>21</v>
      </c>
      <c r="E1" s="46" t="s">
        <v>22</v>
      </c>
      <c r="F1" s="46" t="s">
        <v>23</v>
      </c>
      <c r="G1" s="46" t="s">
        <v>24</v>
      </c>
      <c r="H1" s="46" t="s">
        <v>25</v>
      </c>
      <c r="I1" s="46" t="s">
        <v>26</v>
      </c>
      <c r="J1" s="46" t="s">
        <v>27</v>
      </c>
      <c r="K1" s="46" t="s">
        <v>28</v>
      </c>
      <c r="L1" s="46" t="s">
        <v>29</v>
      </c>
      <c r="M1" s="46" t="s">
        <v>30</v>
      </c>
      <c r="N1" s="46" t="s">
        <v>31</v>
      </c>
      <c r="O1" s="46" t="s">
        <v>32</v>
      </c>
      <c r="P1" s="46" t="s">
        <v>33</v>
      </c>
      <c r="Q1" s="46" t="s">
        <v>34</v>
      </c>
      <c r="R1" s="46" t="s">
        <v>35</v>
      </c>
      <c r="S1" s="46" t="s">
        <v>36</v>
      </c>
      <c r="T1" s="47" t="s">
        <v>37</v>
      </c>
      <c r="U1" s="48" t="s">
        <v>38</v>
      </c>
      <c r="V1" s="49" t="s">
        <v>39</v>
      </c>
      <c r="W1" s="49" t="s">
        <v>40</v>
      </c>
      <c r="X1" s="49" t="s">
        <v>41</v>
      </c>
      <c r="Y1" s="49" t="s">
        <v>42</v>
      </c>
      <c r="Z1" s="49" t="s">
        <v>43</v>
      </c>
      <c r="AA1" s="49" t="s">
        <v>44</v>
      </c>
      <c r="AB1" s="49" t="s">
        <v>45</v>
      </c>
      <c r="AC1" s="49" t="s">
        <v>46</v>
      </c>
      <c r="AD1" s="49" t="s">
        <v>47</v>
      </c>
      <c r="AE1" s="49" t="s">
        <v>48</v>
      </c>
      <c r="AF1" s="49" t="s">
        <v>49</v>
      </c>
      <c r="AG1" s="49" t="s">
        <v>50</v>
      </c>
      <c r="AH1" s="49" t="s">
        <v>51</v>
      </c>
      <c r="AI1" s="49" t="s">
        <v>52</v>
      </c>
      <c r="AJ1" s="49" t="s">
        <v>53</v>
      </c>
      <c r="AK1" s="49" t="s">
        <v>54</v>
      </c>
      <c r="AL1" s="49" t="s">
        <v>55</v>
      </c>
      <c r="AM1" s="49" t="s">
        <v>56</v>
      </c>
      <c r="AN1" s="49" t="s">
        <v>57</v>
      </c>
      <c r="AO1" s="50" t="s">
        <v>58</v>
      </c>
      <c r="AR1" s="141" t="s">
        <v>141</v>
      </c>
      <c r="AS1" s="141"/>
      <c r="AT1" s="141"/>
      <c r="AU1" s="141"/>
    </row>
    <row r="2" spans="1:47" ht="18.75" customHeight="1" x14ac:dyDescent="0.3">
      <c r="A2" s="52" t="s">
        <v>19</v>
      </c>
      <c r="B2" s="53"/>
      <c r="C2" s="54">
        <v>216</v>
      </c>
      <c r="D2" s="54">
        <v>231</v>
      </c>
      <c r="E2" s="54">
        <v>158</v>
      </c>
      <c r="F2" s="54">
        <v>126</v>
      </c>
      <c r="G2" s="54">
        <v>189</v>
      </c>
      <c r="H2" s="54">
        <v>81</v>
      </c>
      <c r="I2" s="54">
        <v>177</v>
      </c>
      <c r="J2" s="54">
        <v>234</v>
      </c>
      <c r="K2" s="54">
        <v>205</v>
      </c>
      <c r="L2" s="54">
        <v>109</v>
      </c>
      <c r="M2" s="54">
        <v>165</v>
      </c>
      <c r="N2" s="54">
        <v>67</v>
      </c>
      <c r="O2" s="54">
        <v>153</v>
      </c>
      <c r="P2" s="54">
        <v>108</v>
      </c>
      <c r="Q2" s="54">
        <v>231</v>
      </c>
      <c r="R2" s="54">
        <v>62</v>
      </c>
      <c r="S2" s="54">
        <v>111</v>
      </c>
      <c r="T2" s="55">
        <v>233</v>
      </c>
      <c r="U2" s="56">
        <v>148</v>
      </c>
      <c r="V2" s="57">
        <v>176</v>
      </c>
      <c r="W2" s="57">
        <v>74</v>
      </c>
      <c r="X2" s="57">
        <v>78</v>
      </c>
      <c r="Y2" s="57">
        <v>24</v>
      </c>
      <c r="Z2" s="57">
        <v>30</v>
      </c>
      <c r="AA2" s="57">
        <v>78</v>
      </c>
      <c r="AB2" s="57">
        <v>226</v>
      </c>
      <c r="AC2" s="57">
        <v>216</v>
      </c>
      <c r="AD2" s="57">
        <v>190</v>
      </c>
      <c r="AE2" s="57">
        <v>204</v>
      </c>
      <c r="AF2" s="57">
        <v>110</v>
      </c>
      <c r="AG2" s="57">
        <v>143</v>
      </c>
      <c r="AH2" s="57">
        <v>166</v>
      </c>
      <c r="AI2" s="57">
        <v>220</v>
      </c>
      <c r="AJ2" s="57">
        <v>186</v>
      </c>
      <c r="AK2" s="57">
        <v>153</v>
      </c>
      <c r="AL2" s="57">
        <v>168</v>
      </c>
      <c r="AM2" s="57">
        <v>213</v>
      </c>
      <c r="AN2" s="57">
        <v>156</v>
      </c>
      <c r="AO2" s="58">
        <v>40</v>
      </c>
    </row>
    <row r="3" spans="1:47" ht="18.75" customHeight="1" x14ac:dyDescent="0.3">
      <c r="A3" s="60" t="s">
        <v>20</v>
      </c>
      <c r="B3" s="61">
        <v>216</v>
      </c>
      <c r="C3" s="62"/>
      <c r="D3" s="63">
        <v>137</v>
      </c>
      <c r="E3" s="63">
        <v>200</v>
      </c>
      <c r="F3" s="63">
        <v>340</v>
      </c>
      <c r="G3" s="63">
        <v>323</v>
      </c>
      <c r="H3" s="63">
        <v>136</v>
      </c>
      <c r="I3" s="63">
        <v>235</v>
      </c>
      <c r="J3" s="63">
        <v>187</v>
      </c>
      <c r="K3" s="63">
        <v>285</v>
      </c>
      <c r="L3" s="63">
        <v>260</v>
      </c>
      <c r="M3" s="63">
        <v>103</v>
      </c>
      <c r="N3" s="63">
        <v>278</v>
      </c>
      <c r="O3" s="63">
        <v>241</v>
      </c>
      <c r="P3" s="63">
        <v>119</v>
      </c>
      <c r="Q3" s="63">
        <v>442</v>
      </c>
      <c r="R3" s="63">
        <v>276</v>
      </c>
      <c r="S3" s="63">
        <v>322</v>
      </c>
      <c r="T3" s="64">
        <v>443</v>
      </c>
      <c r="U3" s="65">
        <v>359</v>
      </c>
      <c r="V3" s="63">
        <v>205</v>
      </c>
      <c r="W3" s="63">
        <v>146</v>
      </c>
      <c r="X3" s="63">
        <v>214</v>
      </c>
      <c r="Y3" s="63">
        <v>227</v>
      </c>
      <c r="Z3" s="63">
        <v>208</v>
      </c>
      <c r="AA3" s="63">
        <v>209</v>
      </c>
      <c r="AB3" s="63">
        <v>17</v>
      </c>
      <c r="AC3" s="63">
        <v>155</v>
      </c>
      <c r="AD3" s="63">
        <v>78</v>
      </c>
      <c r="AE3" s="63">
        <v>262</v>
      </c>
      <c r="AF3" s="63">
        <v>123</v>
      </c>
      <c r="AG3" s="63">
        <v>172</v>
      </c>
      <c r="AH3" s="63">
        <v>381</v>
      </c>
      <c r="AI3" s="63">
        <v>430</v>
      </c>
      <c r="AJ3" s="63">
        <v>48</v>
      </c>
      <c r="AK3" s="63">
        <v>241</v>
      </c>
      <c r="AL3" s="63">
        <v>382</v>
      </c>
      <c r="AM3" s="63">
        <v>427</v>
      </c>
      <c r="AN3" s="63">
        <v>83</v>
      </c>
      <c r="AO3" s="64">
        <v>247</v>
      </c>
      <c r="AT3" s="87" t="s">
        <v>142</v>
      </c>
      <c r="AU3" s="88"/>
    </row>
    <row r="4" spans="1:47" ht="18.75" customHeight="1" x14ac:dyDescent="0.3">
      <c r="A4" s="60" t="s">
        <v>21</v>
      </c>
      <c r="B4" s="61">
        <v>231</v>
      </c>
      <c r="C4" s="63">
        <v>137</v>
      </c>
      <c r="D4" s="62"/>
      <c r="E4" s="63">
        <v>136</v>
      </c>
      <c r="F4" s="63">
        <v>354</v>
      </c>
      <c r="G4" s="63">
        <v>417</v>
      </c>
      <c r="H4" s="63">
        <v>182</v>
      </c>
      <c r="I4" s="63">
        <v>108</v>
      </c>
      <c r="J4" s="63">
        <v>49</v>
      </c>
      <c r="K4" s="63">
        <v>353</v>
      </c>
      <c r="L4" s="63">
        <v>189</v>
      </c>
      <c r="M4" s="63">
        <v>227</v>
      </c>
      <c r="N4" s="63">
        <v>295</v>
      </c>
      <c r="O4" s="63">
        <v>301</v>
      </c>
      <c r="P4" s="63">
        <v>132</v>
      </c>
      <c r="Q4" s="63">
        <v>459</v>
      </c>
      <c r="R4" s="63">
        <v>290</v>
      </c>
      <c r="S4" s="63">
        <v>338</v>
      </c>
      <c r="T4" s="64">
        <v>460</v>
      </c>
      <c r="U4" s="65">
        <v>375</v>
      </c>
      <c r="V4" s="63">
        <v>291</v>
      </c>
      <c r="W4" s="63">
        <v>159</v>
      </c>
      <c r="X4" s="63">
        <v>306</v>
      </c>
      <c r="Y4" s="63">
        <v>251</v>
      </c>
      <c r="Z4" s="63">
        <v>205</v>
      </c>
      <c r="AA4" s="63">
        <v>160</v>
      </c>
      <c r="AB4" s="63">
        <v>126</v>
      </c>
      <c r="AC4" s="63">
        <v>21</v>
      </c>
      <c r="AD4" s="63">
        <v>204</v>
      </c>
      <c r="AE4" s="63">
        <v>135</v>
      </c>
      <c r="AF4" s="63">
        <v>196</v>
      </c>
      <c r="AG4" s="63">
        <v>247</v>
      </c>
      <c r="AH4" s="63">
        <v>394</v>
      </c>
      <c r="AI4" s="63">
        <v>447</v>
      </c>
      <c r="AJ4" s="63">
        <v>163</v>
      </c>
      <c r="AK4" s="63">
        <v>169</v>
      </c>
      <c r="AL4" s="63">
        <v>395</v>
      </c>
      <c r="AM4" s="63">
        <v>440</v>
      </c>
      <c r="AN4" s="63">
        <v>176</v>
      </c>
      <c r="AO4" s="64">
        <v>238</v>
      </c>
      <c r="AT4" s="87" t="s">
        <v>143</v>
      </c>
      <c r="AU4" s="88"/>
    </row>
    <row r="5" spans="1:47" ht="18.75" customHeight="1" x14ac:dyDescent="0.3">
      <c r="A5" s="60" t="s">
        <v>22</v>
      </c>
      <c r="B5" s="61">
        <v>158</v>
      </c>
      <c r="C5" s="63">
        <v>200</v>
      </c>
      <c r="D5" s="63">
        <v>136</v>
      </c>
      <c r="E5" s="62"/>
      <c r="F5" s="63">
        <v>280</v>
      </c>
      <c r="G5" s="63">
        <v>344</v>
      </c>
      <c r="H5" s="63">
        <v>171</v>
      </c>
      <c r="I5" s="63">
        <v>71</v>
      </c>
      <c r="J5" s="63">
        <v>139</v>
      </c>
      <c r="K5" s="63">
        <v>359</v>
      </c>
      <c r="L5" s="63">
        <v>107</v>
      </c>
      <c r="M5" s="63">
        <v>257</v>
      </c>
      <c r="N5" s="63">
        <v>221</v>
      </c>
      <c r="O5" s="63">
        <v>307</v>
      </c>
      <c r="P5" s="63">
        <v>137</v>
      </c>
      <c r="Q5" s="63">
        <v>385</v>
      </c>
      <c r="R5" s="63">
        <v>217</v>
      </c>
      <c r="S5" s="63">
        <v>265</v>
      </c>
      <c r="T5" s="64">
        <v>387</v>
      </c>
      <c r="U5" s="65">
        <v>302</v>
      </c>
      <c r="V5" s="63">
        <v>280</v>
      </c>
      <c r="W5" s="63">
        <v>138</v>
      </c>
      <c r="X5" s="63">
        <v>233</v>
      </c>
      <c r="Y5" s="63">
        <v>178</v>
      </c>
      <c r="Z5" s="63">
        <v>132</v>
      </c>
      <c r="AA5" s="63">
        <v>87</v>
      </c>
      <c r="AB5" s="63">
        <v>196</v>
      </c>
      <c r="AC5" s="63">
        <v>121</v>
      </c>
      <c r="AD5" s="63">
        <v>219</v>
      </c>
      <c r="AE5" s="63">
        <v>94</v>
      </c>
      <c r="AF5" s="63">
        <v>198</v>
      </c>
      <c r="AG5" s="63">
        <v>235</v>
      </c>
      <c r="AH5" s="63">
        <v>320</v>
      </c>
      <c r="AI5" s="63">
        <v>374</v>
      </c>
      <c r="AJ5" s="63">
        <v>211</v>
      </c>
      <c r="AK5" s="63">
        <v>93</v>
      </c>
      <c r="AL5" s="63">
        <v>322</v>
      </c>
      <c r="AM5" s="63">
        <v>367</v>
      </c>
      <c r="AN5" s="63">
        <v>191</v>
      </c>
      <c r="AO5" s="64">
        <v>165</v>
      </c>
      <c r="AT5" s="89" t="s">
        <v>144</v>
      </c>
      <c r="AU5" s="112"/>
    </row>
    <row r="6" spans="1:47" ht="18.75" customHeight="1" x14ac:dyDescent="0.3">
      <c r="A6" s="60" t="s">
        <v>23</v>
      </c>
      <c r="B6" s="61">
        <v>126</v>
      </c>
      <c r="C6" s="63">
        <v>340</v>
      </c>
      <c r="D6" s="63">
        <v>354</v>
      </c>
      <c r="E6" s="63">
        <v>280</v>
      </c>
      <c r="F6" s="62"/>
      <c r="G6" s="63">
        <v>203</v>
      </c>
      <c r="H6" s="63">
        <v>205</v>
      </c>
      <c r="I6" s="63">
        <v>299</v>
      </c>
      <c r="J6" s="63">
        <v>356</v>
      </c>
      <c r="K6" s="63">
        <v>301</v>
      </c>
      <c r="L6" s="63">
        <v>231</v>
      </c>
      <c r="M6" s="63">
        <v>288</v>
      </c>
      <c r="N6" s="63">
        <v>88</v>
      </c>
      <c r="O6" s="63">
        <v>248</v>
      </c>
      <c r="P6" s="63">
        <v>232</v>
      </c>
      <c r="Q6" s="63">
        <v>121</v>
      </c>
      <c r="R6" s="63">
        <v>66</v>
      </c>
      <c r="S6" s="63">
        <v>81</v>
      </c>
      <c r="T6" s="64">
        <v>155</v>
      </c>
      <c r="U6" s="65">
        <v>94</v>
      </c>
      <c r="V6" s="63">
        <v>271</v>
      </c>
      <c r="W6" s="63">
        <v>198</v>
      </c>
      <c r="X6" s="63">
        <v>174</v>
      </c>
      <c r="Y6" s="63">
        <v>119</v>
      </c>
      <c r="Z6" s="63">
        <v>153</v>
      </c>
      <c r="AA6" s="63">
        <v>201</v>
      </c>
      <c r="AB6" s="63">
        <v>350</v>
      </c>
      <c r="AC6" s="63">
        <v>338</v>
      </c>
      <c r="AD6" s="63">
        <v>313</v>
      </c>
      <c r="AE6" s="63">
        <v>327</v>
      </c>
      <c r="AF6" s="63">
        <v>234</v>
      </c>
      <c r="AG6" s="63">
        <v>256</v>
      </c>
      <c r="AH6" s="63">
        <v>55</v>
      </c>
      <c r="AI6" s="63">
        <v>183</v>
      </c>
      <c r="AJ6" s="63">
        <v>310</v>
      </c>
      <c r="AK6" s="63">
        <v>275</v>
      </c>
      <c r="AL6" s="63">
        <v>56</v>
      </c>
      <c r="AM6" s="63">
        <v>101</v>
      </c>
      <c r="AN6" s="63">
        <v>280</v>
      </c>
      <c r="AO6" s="64">
        <v>162</v>
      </c>
    </row>
    <row r="7" spans="1:47" ht="18.75" customHeight="1" x14ac:dyDescent="0.3">
      <c r="A7" s="60" t="s">
        <v>24</v>
      </c>
      <c r="B7" s="61">
        <v>189</v>
      </c>
      <c r="C7" s="63">
        <v>323</v>
      </c>
      <c r="D7" s="63">
        <v>417</v>
      </c>
      <c r="E7" s="63">
        <v>344</v>
      </c>
      <c r="F7" s="63">
        <v>203</v>
      </c>
      <c r="G7" s="62"/>
      <c r="H7" s="63">
        <v>188</v>
      </c>
      <c r="I7" s="63">
        <v>362</v>
      </c>
      <c r="J7" s="63">
        <v>419</v>
      </c>
      <c r="K7" s="63">
        <v>64</v>
      </c>
      <c r="L7" s="63">
        <v>295</v>
      </c>
      <c r="M7" s="63">
        <v>219</v>
      </c>
      <c r="N7" s="63">
        <v>127</v>
      </c>
      <c r="O7" s="63">
        <v>91</v>
      </c>
      <c r="P7" s="63">
        <v>292</v>
      </c>
      <c r="Q7" s="63">
        <v>175</v>
      </c>
      <c r="R7" s="63">
        <v>189</v>
      </c>
      <c r="S7" s="63">
        <v>123</v>
      </c>
      <c r="T7" s="64">
        <v>124</v>
      </c>
      <c r="U7" s="65">
        <v>160</v>
      </c>
      <c r="V7" s="63">
        <v>118</v>
      </c>
      <c r="W7" s="63">
        <v>258</v>
      </c>
      <c r="X7" s="63">
        <v>140</v>
      </c>
      <c r="Y7" s="63">
        <v>174</v>
      </c>
      <c r="Z7" s="63">
        <v>216</v>
      </c>
      <c r="AA7" s="63">
        <v>264</v>
      </c>
      <c r="AB7" s="63">
        <v>333</v>
      </c>
      <c r="AC7" s="63">
        <v>401</v>
      </c>
      <c r="AD7" s="63">
        <v>244</v>
      </c>
      <c r="AE7" s="63">
        <v>390</v>
      </c>
      <c r="AF7" s="63">
        <v>212</v>
      </c>
      <c r="AG7" s="63">
        <v>175</v>
      </c>
      <c r="AH7" s="63">
        <v>236</v>
      </c>
      <c r="AI7" s="63">
        <v>81</v>
      </c>
      <c r="AJ7" s="63">
        <v>276</v>
      </c>
      <c r="AK7" s="63">
        <v>339</v>
      </c>
      <c r="AL7" s="63">
        <v>176</v>
      </c>
      <c r="AM7" s="63">
        <v>213</v>
      </c>
      <c r="AN7" s="63">
        <v>258</v>
      </c>
      <c r="AO7" s="64">
        <v>225</v>
      </c>
    </row>
    <row r="8" spans="1:47" ht="18.75" customHeight="1" x14ac:dyDescent="0.3">
      <c r="A8" s="60" t="s">
        <v>25</v>
      </c>
      <c r="B8" s="61">
        <v>81</v>
      </c>
      <c r="C8" s="63">
        <v>136</v>
      </c>
      <c r="D8" s="63">
        <v>182</v>
      </c>
      <c r="E8" s="63">
        <v>171</v>
      </c>
      <c r="F8" s="63">
        <v>205</v>
      </c>
      <c r="G8" s="63">
        <v>188</v>
      </c>
      <c r="H8" s="62"/>
      <c r="I8" s="63">
        <v>190</v>
      </c>
      <c r="J8" s="63">
        <v>232</v>
      </c>
      <c r="K8" s="63">
        <v>171</v>
      </c>
      <c r="L8" s="63">
        <v>179</v>
      </c>
      <c r="M8" s="63">
        <v>86</v>
      </c>
      <c r="N8" s="63">
        <v>142</v>
      </c>
      <c r="O8" s="63">
        <v>118</v>
      </c>
      <c r="P8" s="63">
        <v>57</v>
      </c>
      <c r="Q8" s="63">
        <v>306</v>
      </c>
      <c r="R8" s="63">
        <v>140</v>
      </c>
      <c r="S8" s="63">
        <v>186</v>
      </c>
      <c r="T8" s="64">
        <v>307</v>
      </c>
      <c r="U8" s="65">
        <v>223</v>
      </c>
      <c r="V8" s="63">
        <v>109</v>
      </c>
      <c r="W8" s="63">
        <v>35</v>
      </c>
      <c r="X8" s="63">
        <v>79</v>
      </c>
      <c r="Y8" s="63">
        <v>91</v>
      </c>
      <c r="Z8" s="63">
        <v>107</v>
      </c>
      <c r="AA8" s="63">
        <v>116</v>
      </c>
      <c r="AB8" s="63">
        <v>146</v>
      </c>
      <c r="AC8" s="63">
        <v>200</v>
      </c>
      <c r="AD8" s="63">
        <v>111</v>
      </c>
      <c r="AE8" s="63">
        <v>217</v>
      </c>
      <c r="AF8" s="63">
        <v>27</v>
      </c>
      <c r="AG8" s="63">
        <v>64</v>
      </c>
      <c r="AH8" s="63">
        <v>245</v>
      </c>
      <c r="AI8" s="63">
        <v>294</v>
      </c>
      <c r="AJ8" s="63">
        <v>105</v>
      </c>
      <c r="AK8" s="63">
        <v>196</v>
      </c>
      <c r="AL8" s="63">
        <v>246</v>
      </c>
      <c r="AM8" s="63">
        <v>291</v>
      </c>
      <c r="AN8" s="63">
        <v>75</v>
      </c>
      <c r="AO8" s="64">
        <v>120</v>
      </c>
    </row>
    <row r="9" spans="1:47" ht="18.75" customHeight="1" x14ac:dyDescent="0.3">
      <c r="A9" s="60" t="s">
        <v>26</v>
      </c>
      <c r="B9" s="61">
        <v>177</v>
      </c>
      <c r="C9" s="63">
        <v>235</v>
      </c>
      <c r="D9" s="63">
        <v>108</v>
      </c>
      <c r="E9" s="63">
        <v>71</v>
      </c>
      <c r="F9" s="63">
        <v>299</v>
      </c>
      <c r="G9" s="63">
        <v>362</v>
      </c>
      <c r="H9" s="63">
        <v>190</v>
      </c>
      <c r="I9" s="62"/>
      <c r="J9" s="63">
        <v>111</v>
      </c>
      <c r="K9" s="63">
        <v>378</v>
      </c>
      <c r="L9" s="63">
        <v>119</v>
      </c>
      <c r="M9" s="63">
        <v>276</v>
      </c>
      <c r="N9" s="63">
        <v>240</v>
      </c>
      <c r="O9" s="63">
        <v>326</v>
      </c>
      <c r="P9" s="63">
        <v>156</v>
      </c>
      <c r="Q9" s="63">
        <v>404</v>
      </c>
      <c r="R9" s="63">
        <v>235</v>
      </c>
      <c r="S9" s="63">
        <v>284</v>
      </c>
      <c r="T9" s="64">
        <v>406</v>
      </c>
      <c r="U9" s="65">
        <v>321</v>
      </c>
      <c r="V9" s="63">
        <v>299</v>
      </c>
      <c r="W9" s="63">
        <v>156</v>
      </c>
      <c r="X9" s="63">
        <v>251</v>
      </c>
      <c r="Y9" s="63">
        <v>197</v>
      </c>
      <c r="Z9" s="63">
        <v>150</v>
      </c>
      <c r="AA9" s="63">
        <v>106</v>
      </c>
      <c r="AB9" s="63">
        <v>229</v>
      </c>
      <c r="AC9" s="63">
        <v>93</v>
      </c>
      <c r="AD9" s="63">
        <v>238</v>
      </c>
      <c r="AE9" s="63">
        <v>32</v>
      </c>
      <c r="AF9" s="63">
        <v>217</v>
      </c>
      <c r="AG9" s="63">
        <v>254</v>
      </c>
      <c r="AH9" s="63">
        <v>339</v>
      </c>
      <c r="AI9" s="63">
        <v>393</v>
      </c>
      <c r="AJ9" s="63">
        <v>228</v>
      </c>
      <c r="AK9" s="63">
        <v>66</v>
      </c>
      <c r="AL9" s="63">
        <v>341</v>
      </c>
      <c r="AM9" s="63">
        <v>386</v>
      </c>
      <c r="AN9" s="63">
        <v>210</v>
      </c>
      <c r="AO9" s="64">
        <v>184</v>
      </c>
    </row>
    <row r="10" spans="1:47" ht="18.75" customHeight="1" x14ac:dyDescent="0.3">
      <c r="A10" s="60" t="s">
        <v>27</v>
      </c>
      <c r="B10" s="61">
        <v>234</v>
      </c>
      <c r="C10" s="63">
        <v>187</v>
      </c>
      <c r="D10" s="63">
        <v>49</v>
      </c>
      <c r="E10" s="63">
        <v>139</v>
      </c>
      <c r="F10" s="63">
        <v>356</v>
      </c>
      <c r="G10" s="63">
        <v>419</v>
      </c>
      <c r="H10" s="63">
        <v>232</v>
      </c>
      <c r="I10" s="63">
        <v>111</v>
      </c>
      <c r="J10" s="62"/>
      <c r="K10" s="63">
        <v>435</v>
      </c>
      <c r="L10" s="63">
        <v>191</v>
      </c>
      <c r="M10" s="63">
        <v>277</v>
      </c>
      <c r="N10" s="63">
        <v>297</v>
      </c>
      <c r="O10" s="63">
        <v>383</v>
      </c>
      <c r="P10" s="63">
        <v>182</v>
      </c>
      <c r="Q10" s="63">
        <v>461</v>
      </c>
      <c r="R10" s="63">
        <v>293</v>
      </c>
      <c r="S10" s="63">
        <v>341</v>
      </c>
      <c r="T10" s="64">
        <v>463</v>
      </c>
      <c r="U10" s="65">
        <v>378</v>
      </c>
      <c r="V10" s="63">
        <v>340</v>
      </c>
      <c r="W10" s="63">
        <v>214</v>
      </c>
      <c r="X10" s="63">
        <v>308</v>
      </c>
      <c r="Y10" s="63">
        <v>254</v>
      </c>
      <c r="Z10" s="63">
        <v>208</v>
      </c>
      <c r="AA10" s="63">
        <v>163</v>
      </c>
      <c r="AB10" s="63">
        <v>176</v>
      </c>
      <c r="AC10" s="63">
        <v>42</v>
      </c>
      <c r="AD10" s="63">
        <v>253</v>
      </c>
      <c r="AE10" s="63">
        <v>137</v>
      </c>
      <c r="AF10" s="63">
        <v>245</v>
      </c>
      <c r="AG10" s="63">
        <v>296</v>
      </c>
      <c r="AH10" s="63">
        <v>396</v>
      </c>
      <c r="AI10" s="63">
        <v>450</v>
      </c>
      <c r="AJ10" s="63">
        <v>212</v>
      </c>
      <c r="AK10" s="63">
        <v>171</v>
      </c>
      <c r="AL10" s="63">
        <v>398</v>
      </c>
      <c r="AM10" s="63">
        <v>443</v>
      </c>
      <c r="AN10" s="63">
        <v>225</v>
      </c>
      <c r="AO10" s="64">
        <v>241</v>
      </c>
    </row>
    <row r="11" spans="1:47" ht="18.75" customHeight="1" x14ac:dyDescent="0.3">
      <c r="A11" s="60" t="s">
        <v>28</v>
      </c>
      <c r="B11" s="61">
        <v>205</v>
      </c>
      <c r="C11" s="63">
        <v>285</v>
      </c>
      <c r="D11" s="63">
        <v>353</v>
      </c>
      <c r="E11" s="63">
        <v>359</v>
      </c>
      <c r="F11" s="63">
        <v>301</v>
      </c>
      <c r="G11" s="63">
        <v>64</v>
      </c>
      <c r="H11" s="63">
        <v>171</v>
      </c>
      <c r="I11" s="63">
        <v>378</v>
      </c>
      <c r="J11" s="63">
        <v>435</v>
      </c>
      <c r="K11" s="62"/>
      <c r="L11" s="63">
        <v>311</v>
      </c>
      <c r="M11" s="63">
        <v>182</v>
      </c>
      <c r="N11" s="63">
        <v>158</v>
      </c>
      <c r="O11" s="63">
        <v>61</v>
      </c>
      <c r="P11" s="63">
        <v>228</v>
      </c>
      <c r="Q11" s="63">
        <v>238</v>
      </c>
      <c r="R11" s="63">
        <v>237</v>
      </c>
      <c r="S11" s="63">
        <v>154</v>
      </c>
      <c r="T11" s="64">
        <v>186</v>
      </c>
      <c r="U11" s="65">
        <v>191</v>
      </c>
      <c r="V11" s="63">
        <v>81</v>
      </c>
      <c r="W11" s="63">
        <v>206</v>
      </c>
      <c r="X11" s="63">
        <v>129</v>
      </c>
      <c r="Y11" s="63">
        <v>181</v>
      </c>
      <c r="Z11" s="63">
        <v>232</v>
      </c>
      <c r="AA11" s="63">
        <v>280</v>
      </c>
      <c r="AB11" s="63">
        <v>295</v>
      </c>
      <c r="AC11" s="63">
        <v>417</v>
      </c>
      <c r="AD11" s="63">
        <v>207</v>
      </c>
      <c r="AE11" s="63">
        <v>406</v>
      </c>
      <c r="AF11" s="63">
        <v>195</v>
      </c>
      <c r="AG11" s="63">
        <v>145</v>
      </c>
      <c r="AH11" s="63">
        <v>267</v>
      </c>
      <c r="AI11" s="63">
        <v>142</v>
      </c>
      <c r="AJ11" s="63">
        <v>239</v>
      </c>
      <c r="AK11" s="63">
        <v>355</v>
      </c>
      <c r="AL11" s="63">
        <v>207</v>
      </c>
      <c r="AM11" s="63">
        <v>277</v>
      </c>
      <c r="AN11" s="63">
        <v>241</v>
      </c>
      <c r="AO11" s="64">
        <v>241</v>
      </c>
    </row>
    <row r="12" spans="1:47" ht="18.75" customHeight="1" x14ac:dyDescent="0.3">
      <c r="A12" s="60" t="s">
        <v>29</v>
      </c>
      <c r="B12" s="61">
        <v>109</v>
      </c>
      <c r="C12" s="63">
        <v>260</v>
      </c>
      <c r="D12" s="63">
        <v>189</v>
      </c>
      <c r="E12" s="63">
        <v>107</v>
      </c>
      <c r="F12" s="63">
        <v>231</v>
      </c>
      <c r="G12" s="63">
        <v>295</v>
      </c>
      <c r="H12" s="63">
        <v>179</v>
      </c>
      <c r="I12" s="63">
        <v>119</v>
      </c>
      <c r="J12" s="63">
        <v>191</v>
      </c>
      <c r="K12" s="63">
        <v>311</v>
      </c>
      <c r="L12" s="62"/>
      <c r="M12" s="63">
        <v>263</v>
      </c>
      <c r="N12" s="63">
        <v>172</v>
      </c>
      <c r="O12" s="63">
        <v>258</v>
      </c>
      <c r="P12" s="63">
        <v>148</v>
      </c>
      <c r="Q12" s="63">
        <v>337</v>
      </c>
      <c r="R12" s="63">
        <v>168</v>
      </c>
      <c r="S12" s="63">
        <v>216</v>
      </c>
      <c r="T12" s="64">
        <v>338</v>
      </c>
      <c r="U12" s="65">
        <v>253</v>
      </c>
      <c r="V12" s="63">
        <v>281</v>
      </c>
      <c r="W12" s="63">
        <v>129</v>
      </c>
      <c r="X12" s="63">
        <v>184</v>
      </c>
      <c r="Y12" s="63">
        <v>129</v>
      </c>
      <c r="Z12" s="63">
        <v>83</v>
      </c>
      <c r="AA12" s="63">
        <v>55</v>
      </c>
      <c r="AB12" s="63">
        <v>265</v>
      </c>
      <c r="AC12" s="63">
        <v>173</v>
      </c>
      <c r="AD12" s="63">
        <v>238</v>
      </c>
      <c r="AE12" s="63">
        <v>87</v>
      </c>
      <c r="AF12" s="63">
        <v>209</v>
      </c>
      <c r="AG12" s="63">
        <v>242</v>
      </c>
      <c r="AH12" s="63">
        <v>272</v>
      </c>
      <c r="AI12" s="63">
        <v>325</v>
      </c>
      <c r="AJ12" s="63">
        <v>235</v>
      </c>
      <c r="AK12" s="63">
        <v>53</v>
      </c>
      <c r="AL12" s="63">
        <v>273</v>
      </c>
      <c r="AM12" s="63">
        <v>318</v>
      </c>
      <c r="AN12" s="63">
        <v>210</v>
      </c>
      <c r="AO12" s="64">
        <v>93</v>
      </c>
    </row>
    <row r="13" spans="1:47" ht="18.75" customHeight="1" x14ac:dyDescent="0.3">
      <c r="A13" s="60" t="s">
        <v>30</v>
      </c>
      <c r="B13" s="61">
        <v>165</v>
      </c>
      <c r="C13" s="63">
        <v>103</v>
      </c>
      <c r="D13" s="63">
        <v>227</v>
      </c>
      <c r="E13" s="63">
        <v>257</v>
      </c>
      <c r="F13" s="63">
        <v>288</v>
      </c>
      <c r="G13" s="63">
        <v>219</v>
      </c>
      <c r="H13" s="63">
        <v>86</v>
      </c>
      <c r="I13" s="63">
        <v>276</v>
      </c>
      <c r="J13" s="63">
        <v>277</v>
      </c>
      <c r="K13" s="63">
        <v>182</v>
      </c>
      <c r="L13" s="63">
        <v>263</v>
      </c>
      <c r="M13" s="62"/>
      <c r="N13" s="63">
        <v>226</v>
      </c>
      <c r="O13" s="63">
        <v>139</v>
      </c>
      <c r="P13" s="63">
        <v>122</v>
      </c>
      <c r="Q13" s="63">
        <v>390</v>
      </c>
      <c r="R13" s="63">
        <v>225</v>
      </c>
      <c r="S13" s="63">
        <v>270</v>
      </c>
      <c r="T13" s="64">
        <v>391</v>
      </c>
      <c r="U13" s="65">
        <v>307</v>
      </c>
      <c r="V13" s="63">
        <v>102</v>
      </c>
      <c r="W13" s="63">
        <v>121</v>
      </c>
      <c r="X13" s="63">
        <v>157</v>
      </c>
      <c r="Y13" s="63">
        <v>175</v>
      </c>
      <c r="Z13" s="63">
        <v>191</v>
      </c>
      <c r="AA13" s="63">
        <v>233</v>
      </c>
      <c r="AB13" s="63">
        <v>113</v>
      </c>
      <c r="AC13" s="63">
        <v>245</v>
      </c>
      <c r="AD13" s="63">
        <v>25</v>
      </c>
      <c r="AE13" s="63">
        <v>304</v>
      </c>
      <c r="AF13" s="63">
        <v>60</v>
      </c>
      <c r="AG13" s="63">
        <v>69</v>
      </c>
      <c r="AH13" s="63">
        <v>328</v>
      </c>
      <c r="AI13" s="63">
        <v>379</v>
      </c>
      <c r="AJ13" s="63">
        <v>57</v>
      </c>
      <c r="AK13" s="63">
        <v>307</v>
      </c>
      <c r="AL13" s="63">
        <v>330</v>
      </c>
      <c r="AM13" s="63">
        <v>375</v>
      </c>
      <c r="AN13" s="63">
        <v>53</v>
      </c>
      <c r="AO13" s="64">
        <v>204</v>
      </c>
    </row>
    <row r="14" spans="1:47" ht="18.75" customHeight="1" x14ac:dyDescent="0.3">
      <c r="A14" s="60" t="s">
        <v>31</v>
      </c>
      <c r="B14" s="61">
        <v>67</v>
      </c>
      <c r="C14" s="63">
        <v>278</v>
      </c>
      <c r="D14" s="63">
        <v>295</v>
      </c>
      <c r="E14" s="63">
        <v>221</v>
      </c>
      <c r="F14" s="63">
        <v>88</v>
      </c>
      <c r="G14" s="63">
        <v>127</v>
      </c>
      <c r="H14" s="63">
        <v>142</v>
      </c>
      <c r="I14" s="63">
        <v>240</v>
      </c>
      <c r="J14" s="63">
        <v>297</v>
      </c>
      <c r="K14" s="63">
        <v>158</v>
      </c>
      <c r="L14" s="63">
        <v>172</v>
      </c>
      <c r="M14" s="63">
        <v>226</v>
      </c>
      <c r="N14" s="62"/>
      <c r="O14" s="63">
        <v>107</v>
      </c>
      <c r="P14" s="63">
        <v>170</v>
      </c>
      <c r="Q14" s="63">
        <v>165</v>
      </c>
      <c r="R14" s="63">
        <v>62</v>
      </c>
      <c r="S14" s="63">
        <v>45</v>
      </c>
      <c r="T14" s="64">
        <v>170</v>
      </c>
      <c r="U14" s="65">
        <v>82</v>
      </c>
      <c r="V14" s="63">
        <v>143</v>
      </c>
      <c r="W14" s="63">
        <v>136</v>
      </c>
      <c r="X14" s="63">
        <v>55</v>
      </c>
      <c r="Y14" s="63">
        <v>52</v>
      </c>
      <c r="Z14" s="63">
        <v>94</v>
      </c>
      <c r="AA14" s="63">
        <v>141</v>
      </c>
      <c r="AB14" s="63">
        <v>288</v>
      </c>
      <c r="AC14" s="63">
        <v>279</v>
      </c>
      <c r="AD14" s="63">
        <v>251</v>
      </c>
      <c r="AE14" s="63">
        <v>268</v>
      </c>
      <c r="AF14" s="63">
        <v>171</v>
      </c>
      <c r="AG14" s="63">
        <v>132</v>
      </c>
      <c r="AH14" s="63">
        <v>128</v>
      </c>
      <c r="AI14" s="63">
        <v>158</v>
      </c>
      <c r="AJ14" s="63">
        <v>247</v>
      </c>
      <c r="AK14" s="63">
        <v>216</v>
      </c>
      <c r="AL14" s="63">
        <v>97</v>
      </c>
      <c r="AM14" s="63">
        <v>174</v>
      </c>
      <c r="AN14" s="63">
        <v>217</v>
      </c>
      <c r="AO14" s="64">
        <v>103</v>
      </c>
    </row>
    <row r="15" spans="1:47" ht="18.75" customHeight="1" x14ac:dyDescent="0.3">
      <c r="A15" s="60" t="s">
        <v>32</v>
      </c>
      <c r="B15" s="61">
        <v>153</v>
      </c>
      <c r="C15" s="63">
        <v>241</v>
      </c>
      <c r="D15" s="63">
        <v>301</v>
      </c>
      <c r="E15" s="63">
        <v>307</v>
      </c>
      <c r="F15" s="63">
        <v>248</v>
      </c>
      <c r="G15" s="63">
        <v>91</v>
      </c>
      <c r="H15" s="63">
        <v>118</v>
      </c>
      <c r="I15" s="63">
        <v>326</v>
      </c>
      <c r="J15" s="63">
        <v>383</v>
      </c>
      <c r="K15" s="63">
        <v>61</v>
      </c>
      <c r="L15" s="63">
        <v>258</v>
      </c>
      <c r="M15" s="63">
        <v>139</v>
      </c>
      <c r="N15" s="63">
        <v>107</v>
      </c>
      <c r="O15" s="62"/>
      <c r="P15" s="63">
        <v>176</v>
      </c>
      <c r="Q15" s="63">
        <v>245</v>
      </c>
      <c r="R15" s="63">
        <v>184</v>
      </c>
      <c r="S15" s="63">
        <v>125</v>
      </c>
      <c r="T15" s="64">
        <v>214</v>
      </c>
      <c r="U15" s="65">
        <v>162</v>
      </c>
      <c r="V15" s="63">
        <v>38</v>
      </c>
      <c r="W15" s="63">
        <v>153</v>
      </c>
      <c r="X15" s="63">
        <v>76</v>
      </c>
      <c r="Y15" s="63">
        <v>129</v>
      </c>
      <c r="Z15" s="63">
        <v>179</v>
      </c>
      <c r="AA15" s="63">
        <v>227</v>
      </c>
      <c r="AB15" s="63">
        <v>251</v>
      </c>
      <c r="AC15" s="63">
        <v>365</v>
      </c>
      <c r="AD15" s="63">
        <v>163</v>
      </c>
      <c r="AE15" s="63">
        <v>353</v>
      </c>
      <c r="AF15" s="63">
        <v>142</v>
      </c>
      <c r="AG15" s="63">
        <v>91</v>
      </c>
      <c r="AH15" s="63">
        <v>288</v>
      </c>
      <c r="AI15" s="63">
        <v>202</v>
      </c>
      <c r="AJ15" s="63">
        <v>196</v>
      </c>
      <c r="AK15" s="63">
        <v>302</v>
      </c>
      <c r="AL15" s="63">
        <v>178</v>
      </c>
      <c r="AM15" s="63">
        <v>272</v>
      </c>
      <c r="AN15" s="63">
        <v>189</v>
      </c>
      <c r="AO15" s="64">
        <v>189</v>
      </c>
    </row>
    <row r="16" spans="1:47" ht="18.75" customHeight="1" x14ac:dyDescent="0.3">
      <c r="A16" s="60" t="s">
        <v>33</v>
      </c>
      <c r="B16" s="61">
        <v>108</v>
      </c>
      <c r="C16" s="63">
        <v>119</v>
      </c>
      <c r="D16" s="63">
        <v>132</v>
      </c>
      <c r="E16" s="63">
        <v>137</v>
      </c>
      <c r="F16" s="63">
        <v>232</v>
      </c>
      <c r="G16" s="63">
        <v>292</v>
      </c>
      <c r="H16" s="63">
        <v>57</v>
      </c>
      <c r="I16" s="63">
        <v>156</v>
      </c>
      <c r="J16" s="63">
        <v>182</v>
      </c>
      <c r="K16" s="63">
        <v>228</v>
      </c>
      <c r="L16" s="63">
        <v>148</v>
      </c>
      <c r="M16" s="63">
        <v>122</v>
      </c>
      <c r="N16" s="63">
        <v>170</v>
      </c>
      <c r="O16" s="63">
        <v>176</v>
      </c>
      <c r="P16" s="62"/>
      <c r="Q16" s="63">
        <v>334</v>
      </c>
      <c r="R16" s="63">
        <v>168</v>
      </c>
      <c r="S16" s="63">
        <v>214</v>
      </c>
      <c r="T16" s="64">
        <v>335</v>
      </c>
      <c r="U16" s="65">
        <v>251</v>
      </c>
      <c r="V16" s="63">
        <v>166</v>
      </c>
      <c r="W16" s="63">
        <v>34</v>
      </c>
      <c r="X16" s="63">
        <v>174</v>
      </c>
      <c r="Y16" s="63">
        <v>119</v>
      </c>
      <c r="Z16" s="63">
        <v>96</v>
      </c>
      <c r="AA16" s="63">
        <v>98</v>
      </c>
      <c r="AB16" s="63">
        <v>125</v>
      </c>
      <c r="AC16" s="63">
        <v>150</v>
      </c>
      <c r="AD16" s="63">
        <v>98</v>
      </c>
      <c r="AE16" s="63">
        <v>183</v>
      </c>
      <c r="AF16" s="63">
        <v>70</v>
      </c>
      <c r="AG16" s="63">
        <v>122</v>
      </c>
      <c r="AH16" s="63">
        <v>273</v>
      </c>
      <c r="AI16" s="63">
        <v>322</v>
      </c>
      <c r="AJ16" s="63">
        <v>95</v>
      </c>
      <c r="AK16" s="63">
        <v>162</v>
      </c>
      <c r="AL16" s="63">
        <v>274</v>
      </c>
      <c r="AM16" s="63">
        <v>319</v>
      </c>
      <c r="AN16" s="63">
        <v>70</v>
      </c>
      <c r="AO16" s="64">
        <v>135</v>
      </c>
    </row>
    <row r="17" spans="1:41" ht="18.75" customHeight="1" x14ac:dyDescent="0.3">
      <c r="A17" s="60" t="s">
        <v>34</v>
      </c>
      <c r="B17" s="61">
        <v>231</v>
      </c>
      <c r="C17" s="63">
        <v>442</v>
      </c>
      <c r="D17" s="63">
        <v>459</v>
      </c>
      <c r="E17" s="63">
        <v>385</v>
      </c>
      <c r="F17" s="63">
        <v>121</v>
      </c>
      <c r="G17" s="63">
        <v>175</v>
      </c>
      <c r="H17" s="63">
        <v>306</v>
      </c>
      <c r="I17" s="63">
        <v>404</v>
      </c>
      <c r="J17" s="63">
        <v>461</v>
      </c>
      <c r="K17" s="63">
        <v>238</v>
      </c>
      <c r="L17" s="63">
        <v>337</v>
      </c>
      <c r="M17" s="63">
        <v>390</v>
      </c>
      <c r="N17" s="63">
        <v>165</v>
      </c>
      <c r="O17" s="63">
        <v>245</v>
      </c>
      <c r="P17" s="63">
        <v>334</v>
      </c>
      <c r="Q17" s="62"/>
      <c r="R17" s="63">
        <v>172</v>
      </c>
      <c r="S17" s="63">
        <v>121</v>
      </c>
      <c r="T17" s="64">
        <v>67</v>
      </c>
      <c r="U17" s="65">
        <v>91</v>
      </c>
      <c r="V17" s="63">
        <v>282</v>
      </c>
      <c r="W17" s="63">
        <v>300</v>
      </c>
      <c r="X17" s="63">
        <v>219</v>
      </c>
      <c r="Y17" s="63">
        <v>216</v>
      </c>
      <c r="Z17" s="63">
        <v>258</v>
      </c>
      <c r="AA17" s="63">
        <v>306</v>
      </c>
      <c r="AB17" s="63">
        <v>452</v>
      </c>
      <c r="AC17" s="63">
        <v>443</v>
      </c>
      <c r="AD17" s="63">
        <v>415</v>
      </c>
      <c r="AE17" s="63">
        <v>432</v>
      </c>
      <c r="AF17" s="63">
        <v>335</v>
      </c>
      <c r="AG17" s="63">
        <v>296</v>
      </c>
      <c r="AH17" s="63">
        <v>113</v>
      </c>
      <c r="AI17" s="63">
        <v>116</v>
      </c>
      <c r="AJ17" s="63">
        <v>412</v>
      </c>
      <c r="AK17" s="63">
        <v>381</v>
      </c>
      <c r="AL17" s="63">
        <v>76</v>
      </c>
      <c r="AM17" s="63">
        <v>66</v>
      </c>
      <c r="AN17" s="63">
        <v>382</v>
      </c>
      <c r="AO17" s="64">
        <v>267</v>
      </c>
    </row>
    <row r="18" spans="1:41" ht="18.75" customHeight="1" x14ac:dyDescent="0.3">
      <c r="A18" s="60" t="s">
        <v>35</v>
      </c>
      <c r="B18" s="61">
        <v>62</v>
      </c>
      <c r="C18" s="63">
        <v>276</v>
      </c>
      <c r="D18" s="63">
        <v>290</v>
      </c>
      <c r="E18" s="63">
        <v>217</v>
      </c>
      <c r="F18" s="63">
        <v>66</v>
      </c>
      <c r="G18" s="63">
        <v>189</v>
      </c>
      <c r="H18" s="63">
        <v>140</v>
      </c>
      <c r="I18" s="63">
        <v>235</v>
      </c>
      <c r="J18" s="63">
        <v>293</v>
      </c>
      <c r="K18" s="63">
        <v>237</v>
      </c>
      <c r="L18" s="63">
        <v>168</v>
      </c>
      <c r="M18" s="63">
        <v>225</v>
      </c>
      <c r="N18" s="63">
        <v>62</v>
      </c>
      <c r="O18" s="63">
        <v>184</v>
      </c>
      <c r="P18" s="63">
        <v>168</v>
      </c>
      <c r="Q18" s="63">
        <v>172</v>
      </c>
      <c r="R18" s="62"/>
      <c r="S18" s="63">
        <v>102</v>
      </c>
      <c r="T18" s="64">
        <v>206</v>
      </c>
      <c r="U18" s="65">
        <v>139</v>
      </c>
      <c r="V18" s="63">
        <v>208</v>
      </c>
      <c r="W18" s="63">
        <v>134</v>
      </c>
      <c r="X18" s="63">
        <v>110</v>
      </c>
      <c r="Y18" s="63">
        <v>55</v>
      </c>
      <c r="Z18" s="63">
        <v>89</v>
      </c>
      <c r="AA18" s="63">
        <v>137</v>
      </c>
      <c r="AB18" s="63">
        <v>286</v>
      </c>
      <c r="AC18" s="63">
        <v>274</v>
      </c>
      <c r="AD18" s="63">
        <v>249</v>
      </c>
      <c r="AE18" s="63">
        <v>263</v>
      </c>
      <c r="AF18" s="63">
        <v>170</v>
      </c>
      <c r="AG18" s="63">
        <v>192</v>
      </c>
      <c r="AH18" s="63">
        <v>106</v>
      </c>
      <c r="AI18" s="63">
        <v>220</v>
      </c>
      <c r="AJ18" s="63">
        <v>246</v>
      </c>
      <c r="AK18" s="63">
        <v>212</v>
      </c>
      <c r="AL18" s="63">
        <v>107</v>
      </c>
      <c r="AM18" s="63">
        <v>153</v>
      </c>
      <c r="AN18" s="63">
        <v>216</v>
      </c>
      <c r="AO18" s="64">
        <v>98</v>
      </c>
    </row>
    <row r="19" spans="1:41" ht="18.75" customHeight="1" x14ac:dyDescent="0.3">
      <c r="A19" s="60" t="s">
        <v>36</v>
      </c>
      <c r="B19" s="61">
        <v>111</v>
      </c>
      <c r="C19" s="63">
        <v>322</v>
      </c>
      <c r="D19" s="63">
        <v>338</v>
      </c>
      <c r="E19" s="63">
        <v>265</v>
      </c>
      <c r="F19" s="63">
        <v>81</v>
      </c>
      <c r="G19" s="63">
        <v>123</v>
      </c>
      <c r="H19" s="63">
        <v>186</v>
      </c>
      <c r="I19" s="63">
        <v>284</v>
      </c>
      <c r="J19" s="63">
        <v>341</v>
      </c>
      <c r="K19" s="63">
        <v>154</v>
      </c>
      <c r="L19" s="63">
        <v>216</v>
      </c>
      <c r="M19" s="63">
        <v>270</v>
      </c>
      <c r="N19" s="63">
        <v>45</v>
      </c>
      <c r="O19" s="63">
        <v>125</v>
      </c>
      <c r="P19" s="63">
        <v>214</v>
      </c>
      <c r="Q19" s="63">
        <v>121</v>
      </c>
      <c r="R19" s="63">
        <v>102</v>
      </c>
      <c r="S19" s="62"/>
      <c r="T19" s="64">
        <v>126</v>
      </c>
      <c r="U19" s="65">
        <v>38</v>
      </c>
      <c r="V19" s="63">
        <v>161</v>
      </c>
      <c r="W19" s="63">
        <v>180</v>
      </c>
      <c r="X19" s="63">
        <v>98</v>
      </c>
      <c r="Y19" s="63">
        <v>96</v>
      </c>
      <c r="Z19" s="63">
        <v>137</v>
      </c>
      <c r="AA19" s="63">
        <v>185</v>
      </c>
      <c r="AB19" s="63">
        <v>331</v>
      </c>
      <c r="AC19" s="63">
        <v>323</v>
      </c>
      <c r="AD19" s="63">
        <v>295</v>
      </c>
      <c r="AE19" s="63">
        <v>311</v>
      </c>
      <c r="AF19" s="63">
        <v>215</v>
      </c>
      <c r="AG19" s="63">
        <v>176</v>
      </c>
      <c r="AH19" s="63">
        <v>114</v>
      </c>
      <c r="AI19" s="63">
        <v>154</v>
      </c>
      <c r="AJ19" s="63">
        <v>291</v>
      </c>
      <c r="AK19" s="63">
        <v>260</v>
      </c>
      <c r="AL19" s="63">
        <v>53</v>
      </c>
      <c r="AM19" s="63">
        <v>148</v>
      </c>
      <c r="AN19" s="63">
        <v>261</v>
      </c>
      <c r="AO19" s="64">
        <v>147</v>
      </c>
    </row>
    <row r="20" spans="1:41" ht="18.75" customHeight="1" x14ac:dyDescent="0.3">
      <c r="A20" s="66" t="s">
        <v>37</v>
      </c>
      <c r="B20" s="67">
        <v>233</v>
      </c>
      <c r="C20" s="68">
        <v>443</v>
      </c>
      <c r="D20" s="68">
        <v>460</v>
      </c>
      <c r="E20" s="68">
        <v>387</v>
      </c>
      <c r="F20" s="68">
        <v>155</v>
      </c>
      <c r="G20" s="68">
        <v>124</v>
      </c>
      <c r="H20" s="68">
        <v>307</v>
      </c>
      <c r="I20" s="68">
        <v>406</v>
      </c>
      <c r="J20" s="68">
        <v>463</v>
      </c>
      <c r="K20" s="68">
        <v>186</v>
      </c>
      <c r="L20" s="68">
        <v>338</v>
      </c>
      <c r="M20" s="68">
        <v>391</v>
      </c>
      <c r="N20" s="68">
        <v>170</v>
      </c>
      <c r="O20" s="68">
        <v>214</v>
      </c>
      <c r="P20" s="68">
        <v>335</v>
      </c>
      <c r="Q20" s="68">
        <v>67</v>
      </c>
      <c r="R20" s="68">
        <v>206</v>
      </c>
      <c r="S20" s="68">
        <v>126</v>
      </c>
      <c r="T20" s="69"/>
      <c r="U20" s="65">
        <v>96</v>
      </c>
      <c r="V20" s="63">
        <v>253</v>
      </c>
      <c r="W20" s="63">
        <v>301</v>
      </c>
      <c r="X20" s="63">
        <v>219</v>
      </c>
      <c r="Y20" s="63">
        <v>218</v>
      </c>
      <c r="Z20" s="63">
        <v>259</v>
      </c>
      <c r="AA20" s="63">
        <v>307</v>
      </c>
      <c r="AB20" s="63">
        <v>453</v>
      </c>
      <c r="AC20" s="63">
        <v>445</v>
      </c>
      <c r="AD20" s="63">
        <v>416</v>
      </c>
      <c r="AE20" s="63">
        <v>433</v>
      </c>
      <c r="AF20" s="63">
        <v>337</v>
      </c>
      <c r="AG20" s="63">
        <v>278</v>
      </c>
      <c r="AH20" s="63">
        <v>145</v>
      </c>
      <c r="AI20" s="63">
        <v>52</v>
      </c>
      <c r="AJ20" s="63">
        <v>413</v>
      </c>
      <c r="AK20" s="63">
        <v>382</v>
      </c>
      <c r="AL20" s="63">
        <v>99</v>
      </c>
      <c r="AM20" s="63">
        <v>115</v>
      </c>
      <c r="AN20" s="63">
        <v>383</v>
      </c>
      <c r="AO20" s="64">
        <v>269</v>
      </c>
    </row>
    <row r="21" spans="1:41" ht="18.75" customHeight="1" x14ac:dyDescent="0.3">
      <c r="A21" s="70" t="s">
        <v>38</v>
      </c>
      <c r="B21" s="71">
        <v>148</v>
      </c>
      <c r="C21" s="72">
        <v>359</v>
      </c>
      <c r="D21" s="72">
        <v>375</v>
      </c>
      <c r="E21" s="72">
        <v>302</v>
      </c>
      <c r="F21" s="72">
        <v>94</v>
      </c>
      <c r="G21" s="72">
        <v>160</v>
      </c>
      <c r="H21" s="72">
        <v>223</v>
      </c>
      <c r="I21" s="72">
        <v>321</v>
      </c>
      <c r="J21" s="72">
        <v>378</v>
      </c>
      <c r="K21" s="72">
        <v>191</v>
      </c>
      <c r="L21" s="72">
        <v>253</v>
      </c>
      <c r="M21" s="72">
        <v>307</v>
      </c>
      <c r="N21" s="72">
        <v>82</v>
      </c>
      <c r="O21" s="72">
        <v>162</v>
      </c>
      <c r="P21" s="72">
        <v>251</v>
      </c>
      <c r="Q21" s="72">
        <v>91</v>
      </c>
      <c r="R21" s="72">
        <v>139</v>
      </c>
      <c r="S21" s="72">
        <v>38</v>
      </c>
      <c r="T21" s="72">
        <v>96</v>
      </c>
      <c r="U21" s="73"/>
      <c r="V21" s="74">
        <v>198</v>
      </c>
      <c r="W21" s="74">
        <v>217</v>
      </c>
      <c r="X21" s="74">
        <v>135</v>
      </c>
      <c r="Y21" s="74">
        <v>133</v>
      </c>
      <c r="Z21" s="74">
        <v>174</v>
      </c>
      <c r="AA21" s="74">
        <v>222</v>
      </c>
      <c r="AB21" s="74">
        <v>368</v>
      </c>
      <c r="AC21" s="74">
        <v>360</v>
      </c>
      <c r="AD21" s="74">
        <v>332</v>
      </c>
      <c r="AE21" s="74">
        <v>348</v>
      </c>
      <c r="AF21" s="74">
        <v>252</v>
      </c>
      <c r="AG21" s="74">
        <v>213</v>
      </c>
      <c r="AH21" s="74">
        <v>118</v>
      </c>
      <c r="AI21" s="74">
        <v>109</v>
      </c>
      <c r="AJ21" s="74">
        <v>328</v>
      </c>
      <c r="AK21" s="74">
        <v>297</v>
      </c>
      <c r="AL21" s="74">
        <v>38</v>
      </c>
      <c r="AM21" s="74">
        <v>118</v>
      </c>
      <c r="AN21" s="74">
        <v>298</v>
      </c>
      <c r="AO21" s="75">
        <v>184</v>
      </c>
    </row>
    <row r="22" spans="1:41" ht="18.75" customHeight="1" x14ac:dyDescent="0.3">
      <c r="A22" s="76" t="s">
        <v>39</v>
      </c>
      <c r="B22" s="77">
        <v>176</v>
      </c>
      <c r="C22" s="74">
        <v>205</v>
      </c>
      <c r="D22" s="74">
        <v>291</v>
      </c>
      <c r="E22" s="74">
        <v>280</v>
      </c>
      <c r="F22" s="74">
        <v>271</v>
      </c>
      <c r="G22" s="74">
        <v>118</v>
      </c>
      <c r="H22" s="74">
        <v>109</v>
      </c>
      <c r="I22" s="74">
        <v>299</v>
      </c>
      <c r="J22" s="74">
        <v>340</v>
      </c>
      <c r="K22" s="74">
        <v>81</v>
      </c>
      <c r="L22" s="74">
        <v>281</v>
      </c>
      <c r="M22" s="74">
        <v>102</v>
      </c>
      <c r="N22" s="74">
        <v>143</v>
      </c>
      <c r="O22" s="74">
        <v>38</v>
      </c>
      <c r="P22" s="74">
        <v>166</v>
      </c>
      <c r="Q22" s="74">
        <v>282</v>
      </c>
      <c r="R22" s="74">
        <v>208</v>
      </c>
      <c r="S22" s="74">
        <v>161</v>
      </c>
      <c r="T22" s="74">
        <v>253</v>
      </c>
      <c r="U22" s="74">
        <v>198</v>
      </c>
      <c r="V22" s="73"/>
      <c r="W22" s="74">
        <v>144</v>
      </c>
      <c r="X22" s="74">
        <v>99</v>
      </c>
      <c r="Y22" s="74">
        <v>152</v>
      </c>
      <c r="Z22" s="74">
        <v>203</v>
      </c>
      <c r="AA22" s="74">
        <v>250</v>
      </c>
      <c r="AB22" s="74">
        <v>214</v>
      </c>
      <c r="AC22" s="74">
        <v>309</v>
      </c>
      <c r="AD22" s="74">
        <v>127</v>
      </c>
      <c r="AE22" s="74">
        <v>326</v>
      </c>
      <c r="AF22" s="74">
        <v>113</v>
      </c>
      <c r="AG22" s="74">
        <v>61</v>
      </c>
      <c r="AH22" s="74">
        <v>312</v>
      </c>
      <c r="AI22" s="74">
        <v>202</v>
      </c>
      <c r="AJ22" s="74">
        <v>159</v>
      </c>
      <c r="AK22" s="74">
        <v>325</v>
      </c>
      <c r="AL22" s="74">
        <v>214</v>
      </c>
      <c r="AM22" s="74">
        <v>309</v>
      </c>
      <c r="AN22" s="74">
        <v>155</v>
      </c>
      <c r="AO22" s="75">
        <v>212</v>
      </c>
    </row>
    <row r="23" spans="1:41" ht="18.75" customHeight="1" x14ac:dyDescent="0.3">
      <c r="A23" s="76" t="s">
        <v>40</v>
      </c>
      <c r="B23" s="77">
        <v>74</v>
      </c>
      <c r="C23" s="74">
        <v>146</v>
      </c>
      <c r="D23" s="74">
        <v>159</v>
      </c>
      <c r="E23" s="74">
        <v>138</v>
      </c>
      <c r="F23" s="74">
        <v>198</v>
      </c>
      <c r="G23" s="74">
        <v>258</v>
      </c>
      <c r="H23" s="74">
        <v>35</v>
      </c>
      <c r="I23" s="74">
        <v>156</v>
      </c>
      <c r="J23" s="74">
        <v>214</v>
      </c>
      <c r="K23" s="74">
        <v>206</v>
      </c>
      <c r="L23" s="74">
        <v>129</v>
      </c>
      <c r="M23" s="74">
        <v>121</v>
      </c>
      <c r="N23" s="74">
        <v>136</v>
      </c>
      <c r="O23" s="74">
        <v>153</v>
      </c>
      <c r="P23" s="74">
        <v>34</v>
      </c>
      <c r="Q23" s="74">
        <v>300</v>
      </c>
      <c r="R23" s="74">
        <v>134</v>
      </c>
      <c r="S23" s="74">
        <v>180</v>
      </c>
      <c r="T23" s="74">
        <v>301</v>
      </c>
      <c r="U23" s="74">
        <v>217</v>
      </c>
      <c r="V23" s="74">
        <v>144</v>
      </c>
      <c r="W23" s="73"/>
      <c r="X23" s="74">
        <v>140</v>
      </c>
      <c r="Y23" s="74">
        <v>85</v>
      </c>
      <c r="Z23" s="74">
        <v>75</v>
      </c>
      <c r="AA23" s="74">
        <v>82</v>
      </c>
      <c r="AB23" s="74">
        <v>151</v>
      </c>
      <c r="AC23" s="74">
        <v>177</v>
      </c>
      <c r="AD23" s="74">
        <v>146</v>
      </c>
      <c r="AE23" s="74">
        <v>184</v>
      </c>
      <c r="AF23" s="74">
        <v>62</v>
      </c>
      <c r="AG23" s="74">
        <v>99</v>
      </c>
      <c r="AH23" s="74">
        <v>239</v>
      </c>
      <c r="AI23" s="74">
        <v>288</v>
      </c>
      <c r="AJ23" s="74">
        <v>121</v>
      </c>
      <c r="AK23" s="74">
        <v>162</v>
      </c>
      <c r="AL23" s="74">
        <v>240</v>
      </c>
      <c r="AM23" s="74">
        <v>285</v>
      </c>
      <c r="AN23" s="74">
        <v>97</v>
      </c>
      <c r="AO23" s="75">
        <v>101</v>
      </c>
    </row>
    <row r="24" spans="1:41" ht="18.75" customHeight="1" x14ac:dyDescent="0.3">
      <c r="A24" s="76" t="s">
        <v>41</v>
      </c>
      <c r="B24" s="77">
        <v>78</v>
      </c>
      <c r="C24" s="74">
        <v>214</v>
      </c>
      <c r="D24" s="74">
        <v>306</v>
      </c>
      <c r="E24" s="74">
        <v>233</v>
      </c>
      <c r="F24" s="74">
        <v>174</v>
      </c>
      <c r="G24" s="74">
        <v>140</v>
      </c>
      <c r="H24" s="74">
        <v>79</v>
      </c>
      <c r="I24" s="74">
        <v>251</v>
      </c>
      <c r="J24" s="74">
        <v>308</v>
      </c>
      <c r="K24" s="74">
        <v>129</v>
      </c>
      <c r="L24" s="74">
        <v>184</v>
      </c>
      <c r="M24" s="74">
        <v>157</v>
      </c>
      <c r="N24" s="74">
        <v>55</v>
      </c>
      <c r="O24" s="74">
        <v>76</v>
      </c>
      <c r="P24" s="74">
        <v>174</v>
      </c>
      <c r="Q24" s="74">
        <v>219</v>
      </c>
      <c r="R24" s="74">
        <v>110</v>
      </c>
      <c r="S24" s="74">
        <v>98</v>
      </c>
      <c r="T24" s="74">
        <v>219</v>
      </c>
      <c r="U24" s="74">
        <v>135</v>
      </c>
      <c r="V24" s="74">
        <v>99</v>
      </c>
      <c r="W24" s="74">
        <v>140</v>
      </c>
      <c r="X24" s="73"/>
      <c r="Y24" s="74">
        <v>54</v>
      </c>
      <c r="Z24" s="74">
        <v>105</v>
      </c>
      <c r="AA24" s="74">
        <v>153</v>
      </c>
      <c r="AB24" s="74">
        <v>224</v>
      </c>
      <c r="AC24" s="74">
        <v>290</v>
      </c>
      <c r="AD24" s="74">
        <v>182</v>
      </c>
      <c r="AE24" s="74">
        <v>279</v>
      </c>
      <c r="AF24" s="74">
        <v>103</v>
      </c>
      <c r="AG24" s="74">
        <v>83</v>
      </c>
      <c r="AH24" s="74">
        <v>214</v>
      </c>
      <c r="AI24" s="74">
        <v>206</v>
      </c>
      <c r="AJ24" s="74">
        <v>179</v>
      </c>
      <c r="AK24" s="74">
        <v>228</v>
      </c>
      <c r="AL24" s="74">
        <v>151</v>
      </c>
      <c r="AM24" s="74">
        <v>260</v>
      </c>
      <c r="AN24" s="74">
        <v>149</v>
      </c>
      <c r="AO24" s="75">
        <v>114</v>
      </c>
    </row>
    <row r="25" spans="1:41" ht="18.75" customHeight="1" x14ac:dyDescent="0.3">
      <c r="A25" s="76" t="s">
        <v>42</v>
      </c>
      <c r="B25" s="77">
        <v>24</v>
      </c>
      <c r="C25" s="74">
        <v>227</v>
      </c>
      <c r="D25" s="74">
        <v>251</v>
      </c>
      <c r="E25" s="74">
        <v>178</v>
      </c>
      <c r="F25" s="74">
        <v>119</v>
      </c>
      <c r="G25" s="74">
        <v>174</v>
      </c>
      <c r="H25" s="74">
        <v>91</v>
      </c>
      <c r="I25" s="74">
        <v>197</v>
      </c>
      <c r="J25" s="74">
        <v>254</v>
      </c>
      <c r="K25" s="74">
        <v>181</v>
      </c>
      <c r="L25" s="74">
        <v>129</v>
      </c>
      <c r="M25" s="74">
        <v>175</v>
      </c>
      <c r="N25" s="74">
        <v>52</v>
      </c>
      <c r="O25" s="74">
        <v>129</v>
      </c>
      <c r="P25" s="74">
        <v>119</v>
      </c>
      <c r="Q25" s="74">
        <v>216</v>
      </c>
      <c r="R25" s="74">
        <v>55</v>
      </c>
      <c r="S25" s="74">
        <v>96</v>
      </c>
      <c r="T25" s="74">
        <v>218</v>
      </c>
      <c r="U25" s="74">
        <v>133</v>
      </c>
      <c r="V25" s="74">
        <v>152</v>
      </c>
      <c r="W25" s="74">
        <v>85</v>
      </c>
      <c r="X25" s="74">
        <v>54</v>
      </c>
      <c r="Y25" s="73"/>
      <c r="Z25" s="74">
        <v>50</v>
      </c>
      <c r="AA25" s="74">
        <v>98</v>
      </c>
      <c r="AB25" s="74">
        <v>237</v>
      </c>
      <c r="AC25" s="74">
        <v>236</v>
      </c>
      <c r="AD25" s="74">
        <v>200</v>
      </c>
      <c r="AE25" s="74">
        <v>224</v>
      </c>
      <c r="AF25" s="74">
        <v>121</v>
      </c>
      <c r="AG25" s="74">
        <v>136</v>
      </c>
      <c r="AH25" s="74">
        <v>159</v>
      </c>
      <c r="AI25" s="74">
        <v>205</v>
      </c>
      <c r="AJ25" s="74">
        <v>197</v>
      </c>
      <c r="AK25" s="74">
        <v>173</v>
      </c>
      <c r="AL25" s="74">
        <v>161</v>
      </c>
      <c r="AM25" s="74">
        <v>206</v>
      </c>
      <c r="AN25" s="74">
        <v>167</v>
      </c>
      <c r="AO25" s="75">
        <v>60</v>
      </c>
    </row>
    <row r="26" spans="1:41" ht="18.75" customHeight="1" x14ac:dyDescent="0.3">
      <c r="A26" s="76" t="s">
        <v>43</v>
      </c>
      <c r="B26" s="77">
        <v>30</v>
      </c>
      <c r="C26" s="74">
        <v>208</v>
      </c>
      <c r="D26" s="74">
        <v>205</v>
      </c>
      <c r="E26" s="74">
        <v>132</v>
      </c>
      <c r="F26" s="74">
        <v>153</v>
      </c>
      <c r="G26" s="74">
        <v>216</v>
      </c>
      <c r="H26" s="74">
        <v>107</v>
      </c>
      <c r="I26" s="74">
        <v>150</v>
      </c>
      <c r="J26" s="74">
        <v>208</v>
      </c>
      <c r="K26" s="74">
        <v>232</v>
      </c>
      <c r="L26" s="74">
        <v>83</v>
      </c>
      <c r="M26" s="74">
        <v>191</v>
      </c>
      <c r="N26" s="74">
        <v>94</v>
      </c>
      <c r="O26" s="74">
        <v>179</v>
      </c>
      <c r="P26" s="74">
        <v>96</v>
      </c>
      <c r="Q26" s="74">
        <v>258</v>
      </c>
      <c r="R26" s="74">
        <v>89</v>
      </c>
      <c r="S26" s="74">
        <v>137</v>
      </c>
      <c r="T26" s="74">
        <v>259</v>
      </c>
      <c r="U26" s="74">
        <v>174</v>
      </c>
      <c r="V26" s="74">
        <v>203</v>
      </c>
      <c r="W26" s="74">
        <v>75</v>
      </c>
      <c r="X26" s="74">
        <v>105</v>
      </c>
      <c r="Y26" s="74">
        <v>50</v>
      </c>
      <c r="Z26" s="73"/>
      <c r="AA26" s="74">
        <v>52</v>
      </c>
      <c r="AB26" s="74">
        <v>213</v>
      </c>
      <c r="AC26" s="74">
        <v>190</v>
      </c>
      <c r="AD26" s="74">
        <v>216</v>
      </c>
      <c r="AE26" s="74">
        <v>178</v>
      </c>
      <c r="AF26" s="74">
        <v>136</v>
      </c>
      <c r="AG26" s="74">
        <v>169</v>
      </c>
      <c r="AH26" s="74">
        <v>193</v>
      </c>
      <c r="AI26" s="74">
        <v>246</v>
      </c>
      <c r="AJ26" s="74">
        <v>212</v>
      </c>
      <c r="AK26" s="74">
        <v>127</v>
      </c>
      <c r="AL26" s="74">
        <v>194</v>
      </c>
      <c r="AM26" s="74">
        <v>239</v>
      </c>
      <c r="AN26" s="74">
        <v>182</v>
      </c>
      <c r="AO26" s="75">
        <v>28</v>
      </c>
    </row>
    <row r="27" spans="1:41" ht="18.75" customHeight="1" x14ac:dyDescent="0.3">
      <c r="A27" s="76" t="s">
        <v>44</v>
      </c>
      <c r="B27" s="77">
        <v>78</v>
      </c>
      <c r="C27" s="74">
        <v>209</v>
      </c>
      <c r="D27" s="74">
        <v>160</v>
      </c>
      <c r="E27" s="74">
        <v>87</v>
      </c>
      <c r="F27" s="74">
        <v>201</v>
      </c>
      <c r="G27" s="74">
        <v>264</v>
      </c>
      <c r="H27" s="74">
        <v>116</v>
      </c>
      <c r="I27" s="74">
        <v>106</v>
      </c>
      <c r="J27" s="74">
        <v>163</v>
      </c>
      <c r="K27" s="74">
        <v>280</v>
      </c>
      <c r="L27" s="74">
        <v>55</v>
      </c>
      <c r="M27" s="74">
        <v>233</v>
      </c>
      <c r="N27" s="74">
        <v>141</v>
      </c>
      <c r="O27" s="74">
        <v>227</v>
      </c>
      <c r="P27" s="74">
        <v>98</v>
      </c>
      <c r="Q27" s="74">
        <v>306</v>
      </c>
      <c r="R27" s="74">
        <v>137</v>
      </c>
      <c r="S27" s="74">
        <v>185</v>
      </c>
      <c r="T27" s="74">
        <v>307</v>
      </c>
      <c r="U27" s="74">
        <v>222</v>
      </c>
      <c r="V27" s="74">
        <v>250</v>
      </c>
      <c r="W27" s="74">
        <v>82</v>
      </c>
      <c r="X27" s="74">
        <v>153</v>
      </c>
      <c r="Y27" s="74">
        <v>98</v>
      </c>
      <c r="Z27" s="74">
        <v>52</v>
      </c>
      <c r="AA27" s="73"/>
      <c r="AB27" s="74">
        <v>211</v>
      </c>
      <c r="AC27" s="74">
        <v>145</v>
      </c>
      <c r="AD27" s="74">
        <v>188</v>
      </c>
      <c r="AE27" s="74">
        <v>133</v>
      </c>
      <c r="AF27" s="74">
        <v>178</v>
      </c>
      <c r="AG27" s="74">
        <v>211</v>
      </c>
      <c r="AH27" s="74">
        <v>241</v>
      </c>
      <c r="AI27" s="74">
        <v>294</v>
      </c>
      <c r="AJ27" s="74">
        <v>185</v>
      </c>
      <c r="AK27" s="74">
        <v>83</v>
      </c>
      <c r="AL27" s="74">
        <v>242</v>
      </c>
      <c r="AM27" s="74">
        <v>287</v>
      </c>
      <c r="AN27" s="74">
        <v>160</v>
      </c>
      <c r="AO27" s="75">
        <v>85</v>
      </c>
    </row>
    <row r="28" spans="1:41" ht="18.75" customHeight="1" x14ac:dyDescent="0.3">
      <c r="A28" s="76" t="s">
        <v>45</v>
      </c>
      <c r="B28" s="77">
        <v>226</v>
      </c>
      <c r="C28" s="74">
        <v>17</v>
      </c>
      <c r="D28" s="74">
        <v>126</v>
      </c>
      <c r="E28" s="74">
        <v>196</v>
      </c>
      <c r="F28" s="74">
        <v>350</v>
      </c>
      <c r="G28" s="74">
        <v>333</v>
      </c>
      <c r="H28" s="74">
        <v>146</v>
      </c>
      <c r="I28" s="74">
        <v>229</v>
      </c>
      <c r="J28" s="74">
        <v>176</v>
      </c>
      <c r="K28" s="74">
        <v>295</v>
      </c>
      <c r="L28" s="74">
        <v>265</v>
      </c>
      <c r="M28" s="74">
        <v>113</v>
      </c>
      <c r="N28" s="74">
        <v>288</v>
      </c>
      <c r="O28" s="74">
        <v>251</v>
      </c>
      <c r="P28" s="74">
        <v>125</v>
      </c>
      <c r="Q28" s="74">
        <v>452</v>
      </c>
      <c r="R28" s="74">
        <v>286</v>
      </c>
      <c r="S28" s="74">
        <v>331</v>
      </c>
      <c r="T28" s="74">
        <v>453</v>
      </c>
      <c r="U28" s="74">
        <v>368</v>
      </c>
      <c r="V28" s="74">
        <v>214</v>
      </c>
      <c r="W28" s="74">
        <v>151</v>
      </c>
      <c r="X28" s="74">
        <v>224</v>
      </c>
      <c r="Y28" s="74">
        <v>237</v>
      </c>
      <c r="Z28" s="74">
        <v>213</v>
      </c>
      <c r="AA28" s="74">
        <v>211</v>
      </c>
      <c r="AB28" s="73"/>
      <c r="AC28" s="74">
        <v>149</v>
      </c>
      <c r="AD28" s="74">
        <v>88</v>
      </c>
      <c r="AE28" s="74">
        <v>256</v>
      </c>
      <c r="AF28" s="74">
        <v>133</v>
      </c>
      <c r="AG28" s="74">
        <v>181</v>
      </c>
      <c r="AH28" s="74">
        <v>390</v>
      </c>
      <c r="AI28" s="74">
        <v>440</v>
      </c>
      <c r="AJ28" s="74">
        <v>58</v>
      </c>
      <c r="AK28" s="74">
        <v>238</v>
      </c>
      <c r="AL28" s="74">
        <v>391</v>
      </c>
      <c r="AM28" s="74">
        <v>437</v>
      </c>
      <c r="AN28" s="74">
        <v>93</v>
      </c>
      <c r="AO28" s="75">
        <v>253</v>
      </c>
    </row>
    <row r="29" spans="1:41" ht="18.75" customHeight="1" x14ac:dyDescent="0.3">
      <c r="A29" s="76" t="s">
        <v>46</v>
      </c>
      <c r="B29" s="77">
        <v>216</v>
      </c>
      <c r="C29" s="74">
        <v>155</v>
      </c>
      <c r="D29" s="74">
        <v>21</v>
      </c>
      <c r="E29" s="74">
        <v>121</v>
      </c>
      <c r="F29" s="74">
        <v>338</v>
      </c>
      <c r="G29" s="74">
        <v>401</v>
      </c>
      <c r="H29" s="74">
        <v>200</v>
      </c>
      <c r="I29" s="74">
        <v>93</v>
      </c>
      <c r="J29" s="74">
        <v>42</v>
      </c>
      <c r="K29" s="74">
        <v>417</v>
      </c>
      <c r="L29" s="74">
        <v>173</v>
      </c>
      <c r="M29" s="74">
        <v>245</v>
      </c>
      <c r="N29" s="74">
        <v>279</v>
      </c>
      <c r="O29" s="74">
        <v>365</v>
      </c>
      <c r="P29" s="74">
        <v>150</v>
      </c>
      <c r="Q29" s="74">
        <v>443</v>
      </c>
      <c r="R29" s="74">
        <v>274</v>
      </c>
      <c r="S29" s="74">
        <v>323</v>
      </c>
      <c r="T29" s="74">
        <v>445</v>
      </c>
      <c r="U29" s="74">
        <v>360</v>
      </c>
      <c r="V29" s="74">
        <v>309</v>
      </c>
      <c r="W29" s="74">
        <v>177</v>
      </c>
      <c r="X29" s="74">
        <v>290</v>
      </c>
      <c r="Y29" s="74">
        <v>236</v>
      </c>
      <c r="Z29" s="74">
        <v>190</v>
      </c>
      <c r="AA29" s="74">
        <v>145</v>
      </c>
      <c r="AB29" s="74">
        <v>149</v>
      </c>
      <c r="AC29" s="73"/>
      <c r="AD29" s="74">
        <v>221</v>
      </c>
      <c r="AE29" s="74">
        <v>119</v>
      </c>
      <c r="AF29" s="74">
        <v>213</v>
      </c>
      <c r="AG29" s="74">
        <v>264</v>
      </c>
      <c r="AH29" s="74">
        <v>378</v>
      </c>
      <c r="AI29" s="74">
        <v>432</v>
      </c>
      <c r="AJ29" s="74">
        <v>180</v>
      </c>
      <c r="AK29" s="74">
        <v>153</v>
      </c>
      <c r="AL29" s="74">
        <v>380</v>
      </c>
      <c r="AM29" s="74">
        <v>425</v>
      </c>
      <c r="AN29" s="74">
        <v>194</v>
      </c>
      <c r="AO29" s="75">
        <v>223</v>
      </c>
    </row>
    <row r="30" spans="1:41" ht="18.75" customHeight="1" x14ac:dyDescent="0.3">
      <c r="A30" s="76" t="s">
        <v>47</v>
      </c>
      <c r="B30" s="77">
        <v>190</v>
      </c>
      <c r="C30" s="74">
        <v>78</v>
      </c>
      <c r="D30" s="74">
        <v>204</v>
      </c>
      <c r="E30" s="74">
        <v>219</v>
      </c>
      <c r="F30" s="74">
        <v>313</v>
      </c>
      <c r="G30" s="74">
        <v>244</v>
      </c>
      <c r="H30" s="74">
        <v>111</v>
      </c>
      <c r="I30" s="74">
        <v>238</v>
      </c>
      <c r="J30" s="74">
        <v>253</v>
      </c>
      <c r="K30" s="74">
        <v>207</v>
      </c>
      <c r="L30" s="74">
        <v>238</v>
      </c>
      <c r="M30" s="74">
        <v>25</v>
      </c>
      <c r="N30" s="74">
        <v>251</v>
      </c>
      <c r="O30" s="74">
        <v>163</v>
      </c>
      <c r="P30" s="74">
        <v>98</v>
      </c>
      <c r="Q30" s="74">
        <v>415</v>
      </c>
      <c r="R30" s="74">
        <v>249</v>
      </c>
      <c r="S30" s="74">
        <v>295</v>
      </c>
      <c r="T30" s="74">
        <v>416</v>
      </c>
      <c r="U30" s="74">
        <v>332</v>
      </c>
      <c r="V30" s="74">
        <v>127</v>
      </c>
      <c r="W30" s="74">
        <v>146</v>
      </c>
      <c r="X30" s="74">
        <v>182</v>
      </c>
      <c r="Y30" s="74">
        <v>200</v>
      </c>
      <c r="Z30" s="74">
        <v>216</v>
      </c>
      <c r="AA30" s="74">
        <v>188</v>
      </c>
      <c r="AB30" s="74">
        <v>88</v>
      </c>
      <c r="AC30" s="74">
        <v>221</v>
      </c>
      <c r="AD30" s="73"/>
      <c r="AE30" s="74">
        <v>266</v>
      </c>
      <c r="AF30" s="74">
        <v>68</v>
      </c>
      <c r="AG30" s="74">
        <v>94</v>
      </c>
      <c r="AH30" s="74">
        <v>353</v>
      </c>
      <c r="AI30" s="74">
        <v>403</v>
      </c>
      <c r="AJ30" s="74">
        <v>32</v>
      </c>
      <c r="AK30" s="74">
        <v>244</v>
      </c>
      <c r="AL30" s="74">
        <v>355</v>
      </c>
      <c r="AM30" s="74">
        <v>400</v>
      </c>
      <c r="AN30" s="74">
        <v>30</v>
      </c>
      <c r="AO30" s="75">
        <v>229</v>
      </c>
    </row>
    <row r="31" spans="1:41" ht="18.75" customHeight="1" x14ac:dyDescent="0.3">
      <c r="A31" s="76" t="s">
        <v>48</v>
      </c>
      <c r="B31" s="77">
        <v>204</v>
      </c>
      <c r="C31" s="74">
        <v>262</v>
      </c>
      <c r="D31" s="74">
        <v>135</v>
      </c>
      <c r="E31" s="74">
        <v>94</v>
      </c>
      <c r="F31" s="74">
        <v>327</v>
      </c>
      <c r="G31" s="74">
        <v>390</v>
      </c>
      <c r="H31" s="74">
        <v>217</v>
      </c>
      <c r="I31" s="74">
        <v>32</v>
      </c>
      <c r="J31" s="74">
        <v>137</v>
      </c>
      <c r="K31" s="74">
        <v>406</v>
      </c>
      <c r="L31" s="74">
        <v>87</v>
      </c>
      <c r="M31" s="74">
        <v>304</v>
      </c>
      <c r="N31" s="74">
        <v>268</v>
      </c>
      <c r="O31" s="74">
        <v>353</v>
      </c>
      <c r="P31" s="74">
        <v>183</v>
      </c>
      <c r="Q31" s="74">
        <v>432</v>
      </c>
      <c r="R31" s="74">
        <v>263</v>
      </c>
      <c r="S31" s="74">
        <v>311</v>
      </c>
      <c r="T31" s="74">
        <v>433</v>
      </c>
      <c r="U31" s="74">
        <v>348</v>
      </c>
      <c r="V31" s="74">
        <v>326</v>
      </c>
      <c r="W31" s="74">
        <v>184</v>
      </c>
      <c r="X31" s="74">
        <v>279</v>
      </c>
      <c r="Y31" s="74">
        <v>224</v>
      </c>
      <c r="Z31" s="74">
        <v>178</v>
      </c>
      <c r="AA31" s="74">
        <v>133</v>
      </c>
      <c r="AB31" s="74">
        <v>256</v>
      </c>
      <c r="AC31" s="74">
        <v>119</v>
      </c>
      <c r="AD31" s="74">
        <v>266</v>
      </c>
      <c r="AE31" s="73"/>
      <c r="AF31" s="74">
        <v>245</v>
      </c>
      <c r="AG31" s="74">
        <v>282</v>
      </c>
      <c r="AH31" s="74">
        <v>367</v>
      </c>
      <c r="AI31" s="74">
        <v>420</v>
      </c>
      <c r="AJ31" s="74">
        <v>256</v>
      </c>
      <c r="AK31" s="74">
        <v>34</v>
      </c>
      <c r="AL31" s="74">
        <v>368</v>
      </c>
      <c r="AM31" s="74">
        <v>413</v>
      </c>
      <c r="AN31" s="74">
        <v>238</v>
      </c>
      <c r="AO31" s="75">
        <v>211</v>
      </c>
    </row>
    <row r="32" spans="1:41" ht="18.75" customHeight="1" x14ac:dyDescent="0.3">
      <c r="A32" s="76" t="s">
        <v>49</v>
      </c>
      <c r="B32" s="77">
        <v>110</v>
      </c>
      <c r="C32" s="74">
        <v>123</v>
      </c>
      <c r="D32" s="74">
        <v>196</v>
      </c>
      <c r="E32" s="74">
        <v>198</v>
      </c>
      <c r="F32" s="74">
        <v>234</v>
      </c>
      <c r="G32" s="74">
        <v>212</v>
      </c>
      <c r="H32" s="74">
        <v>27</v>
      </c>
      <c r="I32" s="74">
        <v>217</v>
      </c>
      <c r="J32" s="74">
        <v>245</v>
      </c>
      <c r="K32" s="74">
        <v>195</v>
      </c>
      <c r="L32" s="74">
        <v>209</v>
      </c>
      <c r="M32" s="74">
        <v>60</v>
      </c>
      <c r="N32" s="74">
        <v>171</v>
      </c>
      <c r="O32" s="74">
        <v>142</v>
      </c>
      <c r="P32" s="74">
        <v>70</v>
      </c>
      <c r="Q32" s="74">
        <v>335</v>
      </c>
      <c r="R32" s="74">
        <v>170</v>
      </c>
      <c r="S32" s="74">
        <v>215</v>
      </c>
      <c r="T32" s="74">
        <v>337</v>
      </c>
      <c r="U32" s="74">
        <v>252</v>
      </c>
      <c r="V32" s="74">
        <v>113</v>
      </c>
      <c r="W32" s="74">
        <v>62</v>
      </c>
      <c r="X32" s="74">
        <v>103</v>
      </c>
      <c r="Y32" s="74">
        <v>121</v>
      </c>
      <c r="Z32" s="74">
        <v>136</v>
      </c>
      <c r="AA32" s="74">
        <v>178</v>
      </c>
      <c r="AB32" s="74">
        <v>133</v>
      </c>
      <c r="AC32" s="74">
        <v>213</v>
      </c>
      <c r="AD32" s="74">
        <v>68</v>
      </c>
      <c r="AE32" s="74">
        <v>245</v>
      </c>
      <c r="AF32" s="73"/>
      <c r="AG32" s="74">
        <v>50</v>
      </c>
      <c r="AH32" s="74">
        <v>274</v>
      </c>
      <c r="AI32" s="74">
        <v>324</v>
      </c>
      <c r="AJ32" s="74">
        <v>78</v>
      </c>
      <c r="AK32" s="74">
        <v>223</v>
      </c>
      <c r="AL32" s="74">
        <v>275</v>
      </c>
      <c r="AM32" s="74">
        <v>320</v>
      </c>
      <c r="AN32" s="74">
        <v>48</v>
      </c>
      <c r="AO32" s="75">
        <v>149</v>
      </c>
    </row>
    <row r="33" spans="1:41" ht="18.75" customHeight="1" x14ac:dyDescent="0.3">
      <c r="A33" s="76" t="s">
        <v>50</v>
      </c>
      <c r="B33" s="77">
        <v>143</v>
      </c>
      <c r="C33" s="74">
        <v>172</v>
      </c>
      <c r="D33" s="74">
        <v>247</v>
      </c>
      <c r="E33" s="74">
        <v>235</v>
      </c>
      <c r="F33" s="74">
        <v>256</v>
      </c>
      <c r="G33" s="74">
        <v>175</v>
      </c>
      <c r="H33" s="74">
        <v>64</v>
      </c>
      <c r="I33" s="74">
        <v>254</v>
      </c>
      <c r="J33" s="74">
        <v>296</v>
      </c>
      <c r="K33" s="74">
        <v>145</v>
      </c>
      <c r="L33" s="74">
        <v>242</v>
      </c>
      <c r="M33" s="74">
        <v>69</v>
      </c>
      <c r="N33" s="74">
        <v>132</v>
      </c>
      <c r="O33" s="74">
        <v>91</v>
      </c>
      <c r="P33" s="74">
        <v>122</v>
      </c>
      <c r="Q33" s="74">
        <v>296</v>
      </c>
      <c r="R33" s="74">
        <v>192</v>
      </c>
      <c r="S33" s="74">
        <v>176</v>
      </c>
      <c r="T33" s="74">
        <v>278</v>
      </c>
      <c r="U33" s="74">
        <v>213</v>
      </c>
      <c r="V33" s="74">
        <v>61</v>
      </c>
      <c r="W33" s="74">
        <v>99</v>
      </c>
      <c r="X33" s="74">
        <v>83</v>
      </c>
      <c r="Y33" s="74">
        <v>136</v>
      </c>
      <c r="Z33" s="74">
        <v>169</v>
      </c>
      <c r="AA33" s="74">
        <v>211</v>
      </c>
      <c r="AB33" s="74">
        <v>181</v>
      </c>
      <c r="AC33" s="74">
        <v>264</v>
      </c>
      <c r="AD33" s="74">
        <v>94</v>
      </c>
      <c r="AE33" s="74">
        <v>282</v>
      </c>
      <c r="AF33" s="74">
        <v>50</v>
      </c>
      <c r="AG33" s="73"/>
      <c r="AH33" s="74">
        <v>296</v>
      </c>
      <c r="AI33" s="74">
        <v>265</v>
      </c>
      <c r="AJ33" s="74">
        <v>126</v>
      </c>
      <c r="AK33" s="74">
        <v>286</v>
      </c>
      <c r="AL33" s="74">
        <v>228</v>
      </c>
      <c r="AM33" s="74">
        <v>342</v>
      </c>
      <c r="AN33" s="74">
        <v>96</v>
      </c>
      <c r="AO33" s="75">
        <v>183</v>
      </c>
    </row>
    <row r="34" spans="1:41" ht="18.75" customHeight="1" x14ac:dyDescent="0.3">
      <c r="A34" s="76" t="s">
        <v>51</v>
      </c>
      <c r="B34" s="77">
        <v>166</v>
      </c>
      <c r="C34" s="74">
        <v>381</v>
      </c>
      <c r="D34" s="74">
        <v>394</v>
      </c>
      <c r="E34" s="74">
        <v>320</v>
      </c>
      <c r="F34" s="74">
        <v>55</v>
      </c>
      <c r="G34" s="74">
        <v>236</v>
      </c>
      <c r="H34" s="74">
        <v>245</v>
      </c>
      <c r="I34" s="74">
        <v>339</v>
      </c>
      <c r="J34" s="74">
        <v>396</v>
      </c>
      <c r="K34" s="74">
        <v>267</v>
      </c>
      <c r="L34" s="74">
        <v>272</v>
      </c>
      <c r="M34" s="74">
        <v>328</v>
      </c>
      <c r="N34" s="74">
        <v>128</v>
      </c>
      <c r="O34" s="74">
        <v>288</v>
      </c>
      <c r="P34" s="74">
        <v>273</v>
      </c>
      <c r="Q34" s="74">
        <v>113</v>
      </c>
      <c r="R34" s="74">
        <v>106</v>
      </c>
      <c r="S34" s="74">
        <v>114</v>
      </c>
      <c r="T34" s="74">
        <v>145</v>
      </c>
      <c r="U34" s="74">
        <v>118</v>
      </c>
      <c r="V34" s="74">
        <v>312</v>
      </c>
      <c r="W34" s="74">
        <v>239</v>
      </c>
      <c r="X34" s="74">
        <v>214</v>
      </c>
      <c r="Y34" s="74">
        <v>159</v>
      </c>
      <c r="Z34" s="74">
        <v>193</v>
      </c>
      <c r="AA34" s="74">
        <v>241</v>
      </c>
      <c r="AB34" s="74">
        <v>390</v>
      </c>
      <c r="AC34" s="74">
        <v>378</v>
      </c>
      <c r="AD34" s="74">
        <v>353</v>
      </c>
      <c r="AE34" s="74">
        <v>367</v>
      </c>
      <c r="AF34" s="74">
        <v>274</v>
      </c>
      <c r="AG34" s="74">
        <v>296</v>
      </c>
      <c r="AH34" s="73"/>
      <c r="AI34" s="74">
        <v>193</v>
      </c>
      <c r="AJ34" s="74">
        <v>350</v>
      </c>
      <c r="AK34" s="74">
        <v>315</v>
      </c>
      <c r="AL34" s="74">
        <v>80</v>
      </c>
      <c r="AM34" s="74">
        <v>89</v>
      </c>
      <c r="AN34" s="74">
        <v>320</v>
      </c>
      <c r="AO34" s="75">
        <v>202</v>
      </c>
    </row>
    <row r="35" spans="1:41" ht="18.75" customHeight="1" x14ac:dyDescent="0.3">
      <c r="A35" s="76" t="s">
        <v>52</v>
      </c>
      <c r="B35" s="77">
        <v>220</v>
      </c>
      <c r="C35" s="74">
        <v>430</v>
      </c>
      <c r="D35" s="74">
        <v>447</v>
      </c>
      <c r="E35" s="74">
        <v>374</v>
      </c>
      <c r="F35" s="74">
        <v>183</v>
      </c>
      <c r="G35" s="74">
        <v>81</v>
      </c>
      <c r="H35" s="74">
        <v>294</v>
      </c>
      <c r="I35" s="74">
        <v>393</v>
      </c>
      <c r="J35" s="74">
        <v>450</v>
      </c>
      <c r="K35" s="74">
        <v>142</v>
      </c>
      <c r="L35" s="74">
        <v>325</v>
      </c>
      <c r="M35" s="74">
        <v>379</v>
      </c>
      <c r="N35" s="74">
        <v>158</v>
      </c>
      <c r="O35" s="74">
        <v>202</v>
      </c>
      <c r="P35" s="74">
        <v>322</v>
      </c>
      <c r="Q35" s="74">
        <v>116</v>
      </c>
      <c r="R35" s="74">
        <v>220</v>
      </c>
      <c r="S35" s="74">
        <v>154</v>
      </c>
      <c r="T35" s="74">
        <v>52</v>
      </c>
      <c r="U35" s="74">
        <v>109</v>
      </c>
      <c r="V35" s="74">
        <v>202</v>
      </c>
      <c r="W35" s="74">
        <v>288</v>
      </c>
      <c r="X35" s="74">
        <v>206</v>
      </c>
      <c r="Y35" s="74">
        <v>205</v>
      </c>
      <c r="Z35" s="74">
        <v>246</v>
      </c>
      <c r="AA35" s="74">
        <v>294</v>
      </c>
      <c r="AB35" s="74">
        <v>440</v>
      </c>
      <c r="AC35" s="74">
        <v>432</v>
      </c>
      <c r="AD35" s="74">
        <v>403</v>
      </c>
      <c r="AE35" s="74">
        <v>420</v>
      </c>
      <c r="AF35" s="74">
        <v>324</v>
      </c>
      <c r="AG35" s="74">
        <v>265</v>
      </c>
      <c r="AH35" s="74">
        <v>193</v>
      </c>
      <c r="AI35" s="73"/>
      <c r="AJ35" s="74">
        <v>400</v>
      </c>
      <c r="AK35" s="74">
        <v>369</v>
      </c>
      <c r="AL35" s="74">
        <v>127</v>
      </c>
      <c r="AM35" s="74">
        <v>163</v>
      </c>
      <c r="AN35" s="74">
        <v>370</v>
      </c>
      <c r="AO35" s="75">
        <v>256</v>
      </c>
    </row>
    <row r="36" spans="1:41" ht="18.75" customHeight="1" x14ac:dyDescent="0.3">
      <c r="A36" s="76" t="s">
        <v>53</v>
      </c>
      <c r="B36" s="77">
        <v>186</v>
      </c>
      <c r="C36" s="74">
        <v>48</v>
      </c>
      <c r="D36" s="74">
        <v>163</v>
      </c>
      <c r="E36" s="74">
        <v>211</v>
      </c>
      <c r="F36" s="74">
        <v>310</v>
      </c>
      <c r="G36" s="74">
        <v>276</v>
      </c>
      <c r="H36" s="74">
        <v>105</v>
      </c>
      <c r="I36" s="74">
        <v>228</v>
      </c>
      <c r="J36" s="74">
        <v>212</v>
      </c>
      <c r="K36" s="74">
        <v>239</v>
      </c>
      <c r="L36" s="74">
        <v>235</v>
      </c>
      <c r="M36" s="74">
        <v>57</v>
      </c>
      <c r="N36" s="74">
        <v>247</v>
      </c>
      <c r="O36" s="74">
        <v>196</v>
      </c>
      <c r="P36" s="74">
        <v>95</v>
      </c>
      <c r="Q36" s="74">
        <v>412</v>
      </c>
      <c r="R36" s="74">
        <v>246</v>
      </c>
      <c r="S36" s="74">
        <v>291</v>
      </c>
      <c r="T36" s="74">
        <v>413</v>
      </c>
      <c r="U36" s="74">
        <v>328</v>
      </c>
      <c r="V36" s="74">
        <v>159</v>
      </c>
      <c r="W36" s="74">
        <v>121</v>
      </c>
      <c r="X36" s="74">
        <v>179</v>
      </c>
      <c r="Y36" s="74">
        <v>197</v>
      </c>
      <c r="Z36" s="74">
        <v>212</v>
      </c>
      <c r="AA36" s="74">
        <v>185</v>
      </c>
      <c r="AB36" s="74">
        <v>58</v>
      </c>
      <c r="AC36" s="74">
        <v>180</v>
      </c>
      <c r="AD36" s="74">
        <v>32</v>
      </c>
      <c r="AE36" s="74">
        <v>256</v>
      </c>
      <c r="AF36" s="74">
        <v>78</v>
      </c>
      <c r="AG36" s="74">
        <v>126</v>
      </c>
      <c r="AH36" s="74">
        <v>350</v>
      </c>
      <c r="AI36" s="74">
        <v>400</v>
      </c>
      <c r="AJ36" s="73"/>
      <c r="AK36" s="74">
        <v>241</v>
      </c>
      <c r="AL36" s="74">
        <v>351</v>
      </c>
      <c r="AM36" s="74">
        <v>396</v>
      </c>
      <c r="AN36" s="74">
        <v>37</v>
      </c>
      <c r="AO36" s="75">
        <v>226</v>
      </c>
    </row>
    <row r="37" spans="1:41" ht="18.75" customHeight="1" x14ac:dyDescent="0.3">
      <c r="A37" s="76" t="s">
        <v>54</v>
      </c>
      <c r="B37" s="77">
        <v>153</v>
      </c>
      <c r="C37" s="74">
        <v>241</v>
      </c>
      <c r="D37" s="74">
        <v>169</v>
      </c>
      <c r="E37" s="74">
        <v>93</v>
      </c>
      <c r="F37" s="74">
        <v>275</v>
      </c>
      <c r="G37" s="74">
        <v>339</v>
      </c>
      <c r="H37" s="74">
        <v>196</v>
      </c>
      <c r="I37" s="74">
        <v>66</v>
      </c>
      <c r="J37" s="74">
        <v>171</v>
      </c>
      <c r="K37" s="74">
        <v>355</v>
      </c>
      <c r="L37" s="74">
        <v>53</v>
      </c>
      <c r="M37" s="74">
        <v>307</v>
      </c>
      <c r="N37" s="74">
        <v>216</v>
      </c>
      <c r="O37" s="74">
        <v>302</v>
      </c>
      <c r="P37" s="74">
        <v>162</v>
      </c>
      <c r="Q37" s="74">
        <v>381</v>
      </c>
      <c r="R37" s="74">
        <v>212</v>
      </c>
      <c r="S37" s="74">
        <v>260</v>
      </c>
      <c r="T37" s="74">
        <v>382</v>
      </c>
      <c r="U37" s="74">
        <v>297</v>
      </c>
      <c r="V37" s="74">
        <v>325</v>
      </c>
      <c r="W37" s="74">
        <v>162</v>
      </c>
      <c r="X37" s="74">
        <v>228</v>
      </c>
      <c r="Y37" s="74">
        <v>173</v>
      </c>
      <c r="Z37" s="74">
        <v>127</v>
      </c>
      <c r="AA37" s="74">
        <v>83</v>
      </c>
      <c r="AB37" s="74">
        <v>238</v>
      </c>
      <c r="AC37" s="74">
        <v>153</v>
      </c>
      <c r="AD37" s="74">
        <v>244</v>
      </c>
      <c r="AE37" s="74">
        <v>34</v>
      </c>
      <c r="AF37" s="74">
        <v>223</v>
      </c>
      <c r="AG37" s="74">
        <v>286</v>
      </c>
      <c r="AH37" s="74">
        <v>315</v>
      </c>
      <c r="AI37" s="74">
        <v>369</v>
      </c>
      <c r="AJ37" s="74">
        <v>241</v>
      </c>
      <c r="AK37" s="73"/>
      <c r="AL37" s="74">
        <v>317</v>
      </c>
      <c r="AM37" s="74">
        <v>362</v>
      </c>
      <c r="AN37" s="74">
        <v>216</v>
      </c>
      <c r="AO37" s="75">
        <v>160</v>
      </c>
    </row>
    <row r="38" spans="1:41" ht="18.75" customHeight="1" x14ac:dyDescent="0.3">
      <c r="A38" s="76" t="s">
        <v>55</v>
      </c>
      <c r="B38" s="77">
        <v>168</v>
      </c>
      <c r="C38" s="74">
        <v>382</v>
      </c>
      <c r="D38" s="74">
        <v>395</v>
      </c>
      <c r="E38" s="74">
        <v>322</v>
      </c>
      <c r="F38" s="74">
        <v>56</v>
      </c>
      <c r="G38" s="74">
        <v>176</v>
      </c>
      <c r="H38" s="74">
        <v>246</v>
      </c>
      <c r="I38" s="74">
        <v>341</v>
      </c>
      <c r="J38" s="74">
        <v>398</v>
      </c>
      <c r="K38" s="74">
        <v>207</v>
      </c>
      <c r="L38" s="74">
        <v>273</v>
      </c>
      <c r="M38" s="74">
        <v>330</v>
      </c>
      <c r="N38" s="74">
        <v>97</v>
      </c>
      <c r="O38" s="74">
        <v>178</v>
      </c>
      <c r="P38" s="74">
        <v>274</v>
      </c>
      <c r="Q38" s="74">
        <v>76</v>
      </c>
      <c r="R38" s="74">
        <v>107</v>
      </c>
      <c r="S38" s="74">
        <v>53</v>
      </c>
      <c r="T38" s="74">
        <v>99</v>
      </c>
      <c r="U38" s="74">
        <v>38</v>
      </c>
      <c r="V38" s="74">
        <v>214</v>
      </c>
      <c r="W38" s="74">
        <v>240</v>
      </c>
      <c r="X38" s="74">
        <v>151</v>
      </c>
      <c r="Y38" s="74">
        <v>161</v>
      </c>
      <c r="Z38" s="74">
        <v>194</v>
      </c>
      <c r="AA38" s="74">
        <v>242</v>
      </c>
      <c r="AB38" s="74">
        <v>391</v>
      </c>
      <c r="AC38" s="74">
        <v>380</v>
      </c>
      <c r="AD38" s="74">
        <v>355</v>
      </c>
      <c r="AE38" s="74">
        <v>368</v>
      </c>
      <c r="AF38" s="74">
        <v>275</v>
      </c>
      <c r="AG38" s="74">
        <v>228</v>
      </c>
      <c r="AH38" s="74">
        <v>80</v>
      </c>
      <c r="AI38" s="74">
        <v>127</v>
      </c>
      <c r="AJ38" s="74">
        <v>351</v>
      </c>
      <c r="AK38" s="74">
        <v>317</v>
      </c>
      <c r="AL38" s="73"/>
      <c r="AM38" s="74">
        <v>90</v>
      </c>
      <c r="AN38" s="74">
        <v>321</v>
      </c>
      <c r="AO38" s="75">
        <v>204</v>
      </c>
    </row>
    <row r="39" spans="1:41" ht="18.75" customHeight="1" x14ac:dyDescent="0.3">
      <c r="A39" s="76" t="s">
        <v>56</v>
      </c>
      <c r="B39" s="77">
        <v>213</v>
      </c>
      <c r="C39" s="74">
        <v>427</v>
      </c>
      <c r="D39" s="74">
        <v>440</v>
      </c>
      <c r="E39" s="74">
        <v>367</v>
      </c>
      <c r="F39" s="74">
        <v>101</v>
      </c>
      <c r="G39" s="74">
        <v>213</v>
      </c>
      <c r="H39" s="74">
        <v>291</v>
      </c>
      <c r="I39" s="74">
        <v>386</v>
      </c>
      <c r="J39" s="74">
        <v>443</v>
      </c>
      <c r="K39" s="74">
        <v>277</v>
      </c>
      <c r="L39" s="74">
        <v>318</v>
      </c>
      <c r="M39" s="74">
        <v>375</v>
      </c>
      <c r="N39" s="74">
        <v>174</v>
      </c>
      <c r="O39" s="74">
        <v>272</v>
      </c>
      <c r="P39" s="74">
        <v>319</v>
      </c>
      <c r="Q39" s="74">
        <v>66</v>
      </c>
      <c r="R39" s="74">
        <v>153</v>
      </c>
      <c r="S39" s="74">
        <v>148</v>
      </c>
      <c r="T39" s="74">
        <v>115</v>
      </c>
      <c r="U39" s="74">
        <v>118</v>
      </c>
      <c r="V39" s="74">
        <v>309</v>
      </c>
      <c r="W39" s="74">
        <v>285</v>
      </c>
      <c r="X39" s="74">
        <v>260</v>
      </c>
      <c r="Y39" s="74">
        <v>206</v>
      </c>
      <c r="Z39" s="74">
        <v>239</v>
      </c>
      <c r="AA39" s="74">
        <v>287</v>
      </c>
      <c r="AB39" s="74">
        <v>437</v>
      </c>
      <c r="AC39" s="74">
        <v>425</v>
      </c>
      <c r="AD39" s="74">
        <v>400</v>
      </c>
      <c r="AE39" s="74">
        <v>413</v>
      </c>
      <c r="AF39" s="74">
        <v>320</v>
      </c>
      <c r="AG39" s="74">
        <v>342</v>
      </c>
      <c r="AH39" s="74">
        <v>89</v>
      </c>
      <c r="AI39" s="74">
        <v>163</v>
      </c>
      <c r="AJ39" s="74">
        <v>396</v>
      </c>
      <c r="AK39" s="74">
        <v>362</v>
      </c>
      <c r="AL39" s="74">
        <v>90</v>
      </c>
      <c r="AM39" s="73"/>
      <c r="AN39" s="74">
        <v>367</v>
      </c>
      <c r="AO39" s="75">
        <v>249</v>
      </c>
    </row>
    <row r="40" spans="1:41" ht="18.75" customHeight="1" x14ac:dyDescent="0.3">
      <c r="A40" s="76" t="s">
        <v>57</v>
      </c>
      <c r="B40" s="77">
        <v>156</v>
      </c>
      <c r="C40" s="74">
        <v>83</v>
      </c>
      <c r="D40" s="74">
        <v>176</v>
      </c>
      <c r="E40" s="74">
        <v>191</v>
      </c>
      <c r="F40" s="74">
        <v>280</v>
      </c>
      <c r="G40" s="74">
        <v>258</v>
      </c>
      <c r="H40" s="74">
        <v>75</v>
      </c>
      <c r="I40" s="74">
        <v>210</v>
      </c>
      <c r="J40" s="74">
        <v>225</v>
      </c>
      <c r="K40" s="74">
        <v>241</v>
      </c>
      <c r="L40" s="74">
        <v>210</v>
      </c>
      <c r="M40" s="74">
        <v>53</v>
      </c>
      <c r="N40" s="74">
        <v>217</v>
      </c>
      <c r="O40" s="74">
        <v>189</v>
      </c>
      <c r="P40" s="74">
        <v>70</v>
      </c>
      <c r="Q40" s="74">
        <v>382</v>
      </c>
      <c r="R40" s="74">
        <v>216</v>
      </c>
      <c r="S40" s="74">
        <v>261</v>
      </c>
      <c r="T40" s="74">
        <v>383</v>
      </c>
      <c r="U40" s="74">
        <v>298</v>
      </c>
      <c r="V40" s="74">
        <v>155</v>
      </c>
      <c r="W40" s="74">
        <v>97</v>
      </c>
      <c r="X40" s="74">
        <v>149</v>
      </c>
      <c r="Y40" s="74">
        <v>167</v>
      </c>
      <c r="Z40" s="74">
        <v>182</v>
      </c>
      <c r="AA40" s="74">
        <v>160</v>
      </c>
      <c r="AB40" s="74">
        <v>93</v>
      </c>
      <c r="AC40" s="74">
        <v>194</v>
      </c>
      <c r="AD40" s="74">
        <v>30</v>
      </c>
      <c r="AE40" s="74">
        <v>238</v>
      </c>
      <c r="AF40" s="74">
        <v>48</v>
      </c>
      <c r="AG40" s="74">
        <v>96</v>
      </c>
      <c r="AH40" s="74">
        <v>320</v>
      </c>
      <c r="AI40" s="74">
        <v>370</v>
      </c>
      <c r="AJ40" s="74">
        <v>37</v>
      </c>
      <c r="AK40" s="74">
        <v>216</v>
      </c>
      <c r="AL40" s="74">
        <v>321</v>
      </c>
      <c r="AM40" s="74">
        <v>367</v>
      </c>
      <c r="AN40" s="73"/>
      <c r="AO40" s="75">
        <v>196</v>
      </c>
    </row>
    <row r="41" spans="1:41" ht="18.75" customHeight="1" x14ac:dyDescent="0.3">
      <c r="A41" s="78" t="s">
        <v>58</v>
      </c>
      <c r="B41" s="79">
        <v>40</v>
      </c>
      <c r="C41" s="80">
        <v>247</v>
      </c>
      <c r="D41" s="80">
        <v>238</v>
      </c>
      <c r="E41" s="80">
        <v>165</v>
      </c>
      <c r="F41" s="80">
        <v>162</v>
      </c>
      <c r="G41" s="80">
        <v>225</v>
      </c>
      <c r="H41" s="80">
        <v>120</v>
      </c>
      <c r="I41" s="80">
        <v>184</v>
      </c>
      <c r="J41" s="80">
        <v>241</v>
      </c>
      <c r="K41" s="80">
        <v>241</v>
      </c>
      <c r="L41" s="80">
        <v>93</v>
      </c>
      <c r="M41" s="80">
        <v>204</v>
      </c>
      <c r="N41" s="80">
        <v>103</v>
      </c>
      <c r="O41" s="80">
        <v>189</v>
      </c>
      <c r="P41" s="80">
        <v>135</v>
      </c>
      <c r="Q41" s="80">
        <v>267</v>
      </c>
      <c r="R41" s="80">
        <v>98</v>
      </c>
      <c r="S41" s="80">
        <v>147</v>
      </c>
      <c r="T41" s="80">
        <v>269</v>
      </c>
      <c r="U41" s="80">
        <v>184</v>
      </c>
      <c r="V41" s="80">
        <v>212</v>
      </c>
      <c r="W41" s="80">
        <v>101</v>
      </c>
      <c r="X41" s="80">
        <v>114</v>
      </c>
      <c r="Y41" s="80">
        <v>60</v>
      </c>
      <c r="Z41" s="80">
        <v>28</v>
      </c>
      <c r="AA41" s="80">
        <v>85</v>
      </c>
      <c r="AB41" s="80">
        <v>253</v>
      </c>
      <c r="AC41" s="80">
        <v>223</v>
      </c>
      <c r="AD41" s="80">
        <v>229</v>
      </c>
      <c r="AE41" s="80">
        <v>211</v>
      </c>
      <c r="AF41" s="80">
        <v>149</v>
      </c>
      <c r="AG41" s="80">
        <v>183</v>
      </c>
      <c r="AH41" s="80">
        <v>202</v>
      </c>
      <c r="AI41" s="80">
        <v>256</v>
      </c>
      <c r="AJ41" s="80">
        <v>226</v>
      </c>
      <c r="AK41" s="80">
        <v>160</v>
      </c>
      <c r="AL41" s="80">
        <v>204</v>
      </c>
      <c r="AM41" s="80">
        <v>249</v>
      </c>
      <c r="AN41" s="80">
        <v>196</v>
      </c>
      <c r="AO41" s="81"/>
    </row>
    <row r="42" spans="1:41" ht="18.75" customHeight="1" x14ac:dyDescent="0.3">
      <c r="A42" s="139" t="s">
        <v>59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</row>
  </sheetData>
  <mergeCells count="2">
    <mergeCell ref="A42:AO42"/>
    <mergeCell ref="AR1:AU1"/>
  </mergeCells>
  <hyperlinks>
    <hyperlink ref="A42" r:id="rId1" xr:uid="{769B5A71-5E7E-4B5C-9E21-E1D40A96A3B3}"/>
  </hyperlinks>
  <printOptions horizontalCentered="1"/>
  <pageMargins left="0" right="0" top="0" bottom="0" header="0" footer="0"/>
  <pageSetup paperSize="9" scale="67" orientation="portrait" horizontalDpi="1200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C3367-6D8C-4F25-B6A0-75F10D04F16E}">
  <sheetPr codeName="Sheet11"/>
  <dimension ref="A1:H40"/>
  <sheetViews>
    <sheetView showGridLines="0" zoomScaleNormal="100" workbookViewId="0">
      <pane ySplit="1" topLeftCell="A2" activePane="bottomLeft" state="frozen"/>
      <selection activeCell="H2" sqref="H2"/>
      <selection pane="bottomLeft" activeCell="F2" sqref="F2"/>
    </sheetView>
    <sheetView workbookViewId="1">
      <selection sqref="A1:C1"/>
    </sheetView>
  </sheetViews>
  <sheetFormatPr defaultColWidth="9.109375" defaultRowHeight="13.2" x14ac:dyDescent="0.25"/>
  <cols>
    <col min="1" max="2" width="17" style="85" bestFit="1" customWidth="1"/>
    <col min="3" max="4" width="9.109375" style="85"/>
    <col min="5" max="7" width="17" style="85" bestFit="1" customWidth="1"/>
    <col min="8" max="16384" width="9.109375" style="85"/>
  </cols>
  <sheetData>
    <row r="1" spans="1:8" s="83" customFormat="1" ht="60" customHeight="1" x14ac:dyDescent="0.3">
      <c r="A1" s="142" t="s">
        <v>145</v>
      </c>
      <c r="B1" s="143"/>
      <c r="C1" s="143"/>
      <c r="E1" s="142" t="s">
        <v>146</v>
      </c>
      <c r="F1" s="143"/>
      <c r="G1" s="143"/>
      <c r="H1" s="143"/>
    </row>
    <row r="2" spans="1:8" x14ac:dyDescent="0.25">
      <c r="A2" s="84" t="s">
        <v>38</v>
      </c>
      <c r="B2" s="84" t="s">
        <v>50</v>
      </c>
      <c r="C2" s="111"/>
      <c r="E2" s="84" t="s">
        <v>38</v>
      </c>
      <c r="F2" s="84" t="s">
        <v>50</v>
      </c>
      <c r="G2" s="84" t="s">
        <v>57</v>
      </c>
      <c r="H2" s="111"/>
    </row>
    <row r="3" spans="1:8" x14ac:dyDescent="0.25">
      <c r="A3" s="84" t="s">
        <v>39</v>
      </c>
      <c r="B3" s="84" t="s">
        <v>51</v>
      </c>
      <c r="C3" s="111"/>
      <c r="E3" s="84" t="s">
        <v>39</v>
      </c>
      <c r="F3" s="84" t="s">
        <v>51</v>
      </c>
      <c r="G3" s="84" t="s">
        <v>58</v>
      </c>
      <c r="H3" s="111"/>
    </row>
    <row r="4" spans="1:8" x14ac:dyDescent="0.25">
      <c r="A4" s="84" t="s">
        <v>20</v>
      </c>
      <c r="B4" s="84" t="s">
        <v>30</v>
      </c>
      <c r="C4" s="111"/>
      <c r="E4" s="84" t="s">
        <v>20</v>
      </c>
      <c r="F4" s="84" t="s">
        <v>30</v>
      </c>
      <c r="G4" s="84" t="s">
        <v>38</v>
      </c>
      <c r="H4" s="111"/>
    </row>
    <row r="5" spans="1:8" x14ac:dyDescent="0.25">
      <c r="A5" s="84" t="s">
        <v>19</v>
      </c>
      <c r="B5" s="84" t="s">
        <v>29</v>
      </c>
      <c r="C5" s="111"/>
      <c r="E5" s="84" t="s">
        <v>19</v>
      </c>
      <c r="F5" s="84" t="s">
        <v>29</v>
      </c>
      <c r="G5" s="84" t="s">
        <v>34</v>
      </c>
      <c r="H5" s="111"/>
    </row>
    <row r="6" spans="1:8" x14ac:dyDescent="0.25">
      <c r="A6" s="84" t="s">
        <v>40</v>
      </c>
      <c r="B6" s="84" t="s">
        <v>52</v>
      </c>
      <c r="C6" s="111"/>
      <c r="E6" s="84" t="s">
        <v>40</v>
      </c>
      <c r="F6" s="84" t="s">
        <v>52</v>
      </c>
      <c r="G6" s="84" t="s">
        <v>39</v>
      </c>
      <c r="H6" s="111"/>
    </row>
    <row r="7" spans="1:8" x14ac:dyDescent="0.25">
      <c r="A7" s="84" t="s">
        <v>21</v>
      </c>
      <c r="B7" s="84" t="s">
        <v>31</v>
      </c>
      <c r="C7" s="111"/>
      <c r="E7" s="84" t="s">
        <v>21</v>
      </c>
      <c r="F7" s="84" t="s">
        <v>31</v>
      </c>
      <c r="G7" s="84" t="s">
        <v>35</v>
      </c>
      <c r="H7" s="111"/>
    </row>
    <row r="8" spans="1:8" x14ac:dyDescent="0.25">
      <c r="A8" s="84" t="s">
        <v>41</v>
      </c>
      <c r="B8" s="84" t="s">
        <v>53</v>
      </c>
      <c r="C8" s="111"/>
      <c r="E8" s="84" t="s">
        <v>41</v>
      </c>
      <c r="F8" s="84" t="s">
        <v>53</v>
      </c>
      <c r="G8" s="84" t="s">
        <v>40</v>
      </c>
      <c r="H8" s="111"/>
    </row>
    <row r="9" spans="1:8" x14ac:dyDescent="0.25">
      <c r="A9" s="84" t="s">
        <v>22</v>
      </c>
      <c r="B9" s="84" t="s">
        <v>32</v>
      </c>
      <c r="C9" s="111"/>
      <c r="E9" s="84" t="s">
        <v>22</v>
      </c>
      <c r="F9" s="84" t="s">
        <v>32</v>
      </c>
      <c r="G9" s="84" t="s">
        <v>41</v>
      </c>
      <c r="H9" s="111"/>
    </row>
    <row r="10" spans="1:8" x14ac:dyDescent="0.25">
      <c r="A10" s="84" t="s">
        <v>42</v>
      </c>
      <c r="B10" s="84" t="s">
        <v>54</v>
      </c>
      <c r="C10" s="111"/>
      <c r="E10" s="84" t="s">
        <v>42</v>
      </c>
      <c r="F10" s="84" t="s">
        <v>54</v>
      </c>
      <c r="G10" s="84" t="s">
        <v>36</v>
      </c>
      <c r="H10" s="111"/>
    </row>
    <row r="11" spans="1:8" x14ac:dyDescent="0.25">
      <c r="A11" s="84" t="s">
        <v>43</v>
      </c>
      <c r="B11" s="84" t="s">
        <v>55</v>
      </c>
      <c r="C11" s="111"/>
      <c r="E11" s="84" t="s">
        <v>43</v>
      </c>
      <c r="F11" s="84" t="s">
        <v>55</v>
      </c>
      <c r="G11" s="84" t="s">
        <v>42</v>
      </c>
      <c r="H11" s="111"/>
    </row>
    <row r="12" spans="1:8" x14ac:dyDescent="0.25">
      <c r="A12" s="84" t="s">
        <v>44</v>
      </c>
      <c r="B12" s="84" t="s">
        <v>56</v>
      </c>
      <c r="C12" s="111"/>
      <c r="E12" s="84" t="s">
        <v>44</v>
      </c>
      <c r="F12" s="84" t="s">
        <v>56</v>
      </c>
      <c r="G12" s="84" t="s">
        <v>43</v>
      </c>
      <c r="H12" s="111"/>
    </row>
    <row r="13" spans="1:8" x14ac:dyDescent="0.25">
      <c r="A13" s="84" t="s">
        <v>23</v>
      </c>
      <c r="B13" s="84" t="s">
        <v>33</v>
      </c>
      <c r="C13" s="111"/>
      <c r="E13" s="84" t="s">
        <v>23</v>
      </c>
      <c r="F13" s="84" t="s">
        <v>33</v>
      </c>
      <c r="G13" s="84" t="s">
        <v>44</v>
      </c>
      <c r="H13" s="111"/>
    </row>
    <row r="14" spans="1:8" x14ac:dyDescent="0.25">
      <c r="A14" s="84" t="s">
        <v>45</v>
      </c>
      <c r="B14" s="84" t="s">
        <v>57</v>
      </c>
      <c r="C14" s="111"/>
      <c r="E14" s="84" t="s">
        <v>45</v>
      </c>
      <c r="F14" s="84" t="s">
        <v>57</v>
      </c>
      <c r="G14" s="84" t="s">
        <v>45</v>
      </c>
      <c r="H14" s="111"/>
    </row>
    <row r="15" spans="1:8" x14ac:dyDescent="0.25">
      <c r="A15" s="84" t="s">
        <v>46</v>
      </c>
      <c r="B15" s="84" t="s">
        <v>58</v>
      </c>
      <c r="C15" s="111"/>
      <c r="E15" s="84" t="s">
        <v>46</v>
      </c>
      <c r="F15" s="84" t="s">
        <v>58</v>
      </c>
      <c r="G15" s="86" t="s">
        <v>19</v>
      </c>
      <c r="H15" s="111"/>
    </row>
    <row r="16" spans="1:8" x14ac:dyDescent="0.25">
      <c r="A16" s="84" t="s">
        <v>47</v>
      </c>
      <c r="B16" s="84" t="s">
        <v>38</v>
      </c>
      <c r="C16" s="111"/>
      <c r="E16" s="84" t="s">
        <v>47</v>
      </c>
      <c r="F16" s="84" t="s">
        <v>38</v>
      </c>
      <c r="G16" s="84" t="s">
        <v>46</v>
      </c>
      <c r="H16" s="111"/>
    </row>
    <row r="17" spans="1:8" x14ac:dyDescent="0.25">
      <c r="A17" s="84" t="s">
        <v>24</v>
      </c>
      <c r="B17" s="84" t="s">
        <v>34</v>
      </c>
      <c r="C17" s="110"/>
      <c r="E17" s="84" t="s">
        <v>24</v>
      </c>
      <c r="F17" s="84" t="s">
        <v>34</v>
      </c>
      <c r="G17" s="84" t="s">
        <v>20</v>
      </c>
      <c r="H17" s="111"/>
    </row>
    <row r="18" spans="1:8" x14ac:dyDescent="0.25">
      <c r="A18" s="84" t="s">
        <v>48</v>
      </c>
      <c r="B18" s="84" t="s">
        <v>39</v>
      </c>
      <c r="C18" s="110"/>
      <c r="E18" s="84" t="s">
        <v>48</v>
      </c>
      <c r="F18" s="84" t="s">
        <v>39</v>
      </c>
      <c r="G18" s="84" t="s">
        <v>47</v>
      </c>
      <c r="H18" s="111"/>
    </row>
    <row r="19" spans="1:8" x14ac:dyDescent="0.25">
      <c r="A19" s="84" t="s">
        <v>25</v>
      </c>
      <c r="B19" s="84" t="s">
        <v>35</v>
      </c>
      <c r="C19" s="110"/>
      <c r="E19" s="84" t="s">
        <v>25</v>
      </c>
      <c r="F19" s="84" t="s">
        <v>35</v>
      </c>
      <c r="G19" s="84" t="s">
        <v>21</v>
      </c>
      <c r="H19" s="111"/>
    </row>
    <row r="20" spans="1:8" x14ac:dyDescent="0.25">
      <c r="A20" s="84" t="s">
        <v>49</v>
      </c>
      <c r="B20" s="84" t="s">
        <v>40</v>
      </c>
      <c r="C20" s="110"/>
      <c r="E20" s="84" t="s">
        <v>49</v>
      </c>
      <c r="F20" s="84" t="s">
        <v>40</v>
      </c>
      <c r="G20" s="84" t="s">
        <v>22</v>
      </c>
      <c r="H20" s="111"/>
    </row>
    <row r="21" spans="1:8" x14ac:dyDescent="0.25">
      <c r="A21" s="84" t="s">
        <v>50</v>
      </c>
      <c r="B21" s="84" t="s">
        <v>41</v>
      </c>
      <c r="C21" s="110"/>
      <c r="E21" s="84" t="s">
        <v>50</v>
      </c>
      <c r="F21" s="84" t="s">
        <v>41</v>
      </c>
      <c r="G21" s="84" t="s">
        <v>23</v>
      </c>
      <c r="H21" s="111"/>
    </row>
    <row r="22" spans="1:8" x14ac:dyDescent="0.25">
      <c r="A22" s="84" t="s">
        <v>26</v>
      </c>
      <c r="B22" s="84" t="s">
        <v>36</v>
      </c>
      <c r="C22" s="110"/>
      <c r="E22" s="84" t="s">
        <v>26</v>
      </c>
      <c r="F22" s="84" t="s">
        <v>36</v>
      </c>
      <c r="G22" s="84" t="s">
        <v>48</v>
      </c>
      <c r="H22" s="111"/>
    </row>
    <row r="23" spans="1:8" x14ac:dyDescent="0.25">
      <c r="A23" s="84" t="s">
        <v>51</v>
      </c>
      <c r="B23" s="84" t="s">
        <v>42</v>
      </c>
      <c r="C23" s="110"/>
      <c r="E23" s="84" t="s">
        <v>51</v>
      </c>
      <c r="F23" s="84" t="s">
        <v>42</v>
      </c>
      <c r="G23" s="84" t="s">
        <v>24</v>
      </c>
      <c r="H23" s="111"/>
    </row>
    <row r="24" spans="1:8" x14ac:dyDescent="0.25">
      <c r="A24" s="84" t="s">
        <v>52</v>
      </c>
      <c r="B24" s="84" t="s">
        <v>43</v>
      </c>
      <c r="C24" s="110"/>
      <c r="E24" s="84" t="s">
        <v>52</v>
      </c>
      <c r="F24" s="84" t="s">
        <v>43</v>
      </c>
      <c r="G24" s="84" t="s">
        <v>25</v>
      </c>
      <c r="H24" s="111"/>
    </row>
    <row r="25" spans="1:8" x14ac:dyDescent="0.25">
      <c r="A25" s="84" t="s">
        <v>53</v>
      </c>
      <c r="B25" s="84" t="s">
        <v>44</v>
      </c>
      <c r="C25" s="110"/>
      <c r="E25" s="84" t="s">
        <v>53</v>
      </c>
      <c r="F25" s="84" t="s">
        <v>44</v>
      </c>
      <c r="G25" s="84" t="s">
        <v>26</v>
      </c>
      <c r="H25" s="111"/>
    </row>
    <row r="26" spans="1:8" x14ac:dyDescent="0.25">
      <c r="A26" s="84" t="s">
        <v>54</v>
      </c>
      <c r="B26" s="84" t="s">
        <v>45</v>
      </c>
      <c r="C26" s="110"/>
      <c r="E26" s="84" t="s">
        <v>54</v>
      </c>
      <c r="F26" s="84" t="s">
        <v>45</v>
      </c>
      <c r="G26" s="84" t="s">
        <v>49</v>
      </c>
      <c r="H26" s="111"/>
    </row>
    <row r="27" spans="1:8" x14ac:dyDescent="0.25">
      <c r="A27" s="84" t="s">
        <v>55</v>
      </c>
      <c r="B27" s="84" t="s">
        <v>46</v>
      </c>
      <c r="C27" s="110"/>
      <c r="E27" s="84" t="s">
        <v>55</v>
      </c>
      <c r="F27" s="84" t="s">
        <v>46</v>
      </c>
      <c r="G27" s="84" t="s">
        <v>27</v>
      </c>
      <c r="H27" s="111"/>
    </row>
    <row r="28" spans="1:8" x14ac:dyDescent="0.25">
      <c r="A28" s="84" t="s">
        <v>28</v>
      </c>
      <c r="B28" s="84" t="s">
        <v>19</v>
      </c>
      <c r="C28" s="110"/>
      <c r="E28" s="84" t="s">
        <v>28</v>
      </c>
      <c r="F28" s="84" t="s">
        <v>19</v>
      </c>
      <c r="G28" s="84" t="s">
        <v>28</v>
      </c>
      <c r="H28" s="111"/>
    </row>
    <row r="29" spans="1:8" x14ac:dyDescent="0.25">
      <c r="A29" s="84" t="s">
        <v>29</v>
      </c>
      <c r="B29" s="84" t="s">
        <v>20</v>
      </c>
      <c r="C29" s="110"/>
      <c r="E29" s="84" t="s">
        <v>29</v>
      </c>
      <c r="F29" s="84" t="s">
        <v>20</v>
      </c>
      <c r="G29" s="84" t="s">
        <v>50</v>
      </c>
      <c r="H29" s="111"/>
    </row>
    <row r="30" spans="1:8" x14ac:dyDescent="0.25">
      <c r="A30" s="84" t="s">
        <v>56</v>
      </c>
      <c r="B30" s="84" t="s">
        <v>47</v>
      </c>
      <c r="C30" s="110"/>
      <c r="E30" s="84" t="s">
        <v>56</v>
      </c>
      <c r="F30" s="84" t="s">
        <v>47</v>
      </c>
      <c r="G30" s="84" t="s">
        <v>51</v>
      </c>
      <c r="H30" s="111"/>
    </row>
    <row r="31" spans="1:8" x14ac:dyDescent="0.25">
      <c r="A31" s="84" t="s">
        <v>30</v>
      </c>
      <c r="B31" s="84" t="s">
        <v>21</v>
      </c>
      <c r="C31" s="110"/>
      <c r="E31" s="84" t="s">
        <v>30</v>
      </c>
      <c r="F31" s="84" t="s">
        <v>21</v>
      </c>
      <c r="G31" s="84" t="s">
        <v>30</v>
      </c>
      <c r="H31" s="111"/>
    </row>
    <row r="32" spans="1:8" x14ac:dyDescent="0.25">
      <c r="A32" s="84" t="s">
        <v>31</v>
      </c>
      <c r="B32" s="84" t="s">
        <v>22</v>
      </c>
      <c r="C32" s="110"/>
      <c r="E32" s="84" t="s">
        <v>31</v>
      </c>
      <c r="F32" s="84" t="s">
        <v>22</v>
      </c>
      <c r="G32" s="84" t="s">
        <v>29</v>
      </c>
      <c r="H32" s="111"/>
    </row>
    <row r="33" spans="1:8" x14ac:dyDescent="0.25">
      <c r="A33" s="84" t="s">
        <v>32</v>
      </c>
      <c r="B33" s="84" t="s">
        <v>23</v>
      </c>
      <c r="C33" s="110"/>
      <c r="E33" s="84" t="s">
        <v>32</v>
      </c>
      <c r="F33" s="84" t="s">
        <v>23</v>
      </c>
      <c r="G33" s="84" t="s">
        <v>52</v>
      </c>
      <c r="H33" s="111"/>
    </row>
    <row r="34" spans="1:8" x14ac:dyDescent="0.25">
      <c r="A34" s="84" t="s">
        <v>57</v>
      </c>
      <c r="B34" s="84" t="s">
        <v>48</v>
      </c>
      <c r="C34" s="110"/>
      <c r="E34" s="84" t="s">
        <v>57</v>
      </c>
      <c r="F34" s="84" t="s">
        <v>48</v>
      </c>
      <c r="G34" s="84" t="s">
        <v>31</v>
      </c>
      <c r="H34" s="111"/>
    </row>
    <row r="35" spans="1:8" x14ac:dyDescent="0.25">
      <c r="A35" s="84" t="s">
        <v>33</v>
      </c>
      <c r="B35" s="84" t="s">
        <v>24</v>
      </c>
      <c r="C35" s="110"/>
      <c r="E35" s="84" t="s">
        <v>33</v>
      </c>
      <c r="F35" s="84" t="s">
        <v>24</v>
      </c>
      <c r="G35" s="84" t="s">
        <v>53</v>
      </c>
      <c r="H35" s="111"/>
    </row>
    <row r="36" spans="1:8" x14ac:dyDescent="0.25">
      <c r="A36" s="84" t="s">
        <v>34</v>
      </c>
      <c r="B36" s="84" t="s">
        <v>25</v>
      </c>
      <c r="C36" s="110"/>
      <c r="E36" s="84" t="s">
        <v>34</v>
      </c>
      <c r="F36" s="84" t="s">
        <v>25</v>
      </c>
      <c r="G36" s="84" t="s">
        <v>32</v>
      </c>
      <c r="H36" s="111"/>
    </row>
    <row r="37" spans="1:8" x14ac:dyDescent="0.25">
      <c r="A37" s="84" t="s">
        <v>35</v>
      </c>
      <c r="B37" s="84" t="s">
        <v>26</v>
      </c>
      <c r="C37" s="110"/>
      <c r="E37" s="84" t="s">
        <v>35</v>
      </c>
      <c r="F37" s="84" t="s">
        <v>26</v>
      </c>
      <c r="G37" s="84" t="s">
        <v>54</v>
      </c>
      <c r="H37" s="111"/>
    </row>
    <row r="38" spans="1:8" x14ac:dyDescent="0.25">
      <c r="A38" s="84" t="s">
        <v>58</v>
      </c>
      <c r="B38" s="84" t="s">
        <v>49</v>
      </c>
      <c r="C38" s="110"/>
      <c r="E38" s="84" t="s">
        <v>58</v>
      </c>
      <c r="F38" s="84" t="s">
        <v>49</v>
      </c>
      <c r="G38" s="84" t="s">
        <v>55</v>
      </c>
      <c r="H38" s="111"/>
    </row>
    <row r="39" spans="1:8" x14ac:dyDescent="0.25">
      <c r="A39" s="84" t="s">
        <v>36</v>
      </c>
      <c r="B39" s="84" t="s">
        <v>27</v>
      </c>
      <c r="C39" s="110"/>
      <c r="E39" s="84" t="s">
        <v>36</v>
      </c>
      <c r="F39" s="84" t="s">
        <v>27</v>
      </c>
      <c r="G39" s="84" t="s">
        <v>56</v>
      </c>
      <c r="H39" s="111"/>
    </row>
    <row r="40" spans="1:8" x14ac:dyDescent="0.25">
      <c r="A40" s="84" t="s">
        <v>37</v>
      </c>
      <c r="B40" s="84" t="s">
        <v>28</v>
      </c>
      <c r="C40" s="110"/>
      <c r="E40" s="84" t="s">
        <v>37</v>
      </c>
      <c r="F40" s="84" t="s">
        <v>28</v>
      </c>
      <c r="G40" s="84" t="s">
        <v>33</v>
      </c>
      <c r="H40" s="111"/>
    </row>
  </sheetData>
  <mergeCells count="2">
    <mergeCell ref="A1:C1"/>
    <mergeCell ref="E1:H1"/>
  </mergeCells>
  <conditionalFormatting sqref="E15:F15">
    <cfRule type="expression" dxfId="2" priority="2">
      <formula>$G16</formula>
    </cfRule>
  </conditionalFormatting>
  <conditionalFormatting sqref="E16:F16">
    <cfRule type="expression" dxfId="1" priority="3">
      <formula>#REF!</formula>
    </cfRule>
  </conditionalFormatting>
  <conditionalFormatting sqref="E2:G14 G15:G16 E17:G40">
    <cfRule type="expression" dxfId="0" priority="1">
      <formula>$G2</formula>
    </cfRule>
  </conditionalFormatting>
  <printOptions horizontalCentered="1"/>
  <pageMargins left="0" right="0" top="0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data for VLOOKOUP</vt:lpstr>
      <vt:lpstr>VLOOKUP 1</vt:lpstr>
      <vt:lpstr>VLOOKUP 2 HW</vt:lpstr>
      <vt:lpstr>HLOOKUP</vt:lpstr>
      <vt:lpstr>MATCH 1</vt:lpstr>
      <vt:lpstr>INDEX &amp; MATCH</vt:lpstr>
      <vt:lpstr>INDEX MATCH HW</vt:lpstr>
      <vt:lpstr>City matrix</vt:lpstr>
      <vt:lpstr>Distance</vt:lpstr>
      <vt:lpstr>VLOOKUP HW</vt:lpstr>
      <vt:lpstr>'data for VLOOKOUP'!nevek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ijambor</dc:creator>
  <cp:lastModifiedBy>Szabó Eszter</cp:lastModifiedBy>
  <dcterms:created xsi:type="dcterms:W3CDTF">2014-10-01T14:37:51Z</dcterms:created>
  <dcterms:modified xsi:type="dcterms:W3CDTF">2024-12-02T18:06:41Z</dcterms:modified>
</cp:coreProperties>
</file>